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240" windowHeight="6495" activeTab="0"/>
  </bookViews>
  <sheets>
    <sheet name="GewSt_2008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<sst xmlns="http://schemas.openxmlformats.org/spreadsheetml/2006/main" count="38" uniqueCount="36">
  <si>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 xml:space="preserve">§ 8 GewStG, Nr.1a-c </t>
  </si>
  <si>
    <t>§ 8 GewStG, Nr.1d</t>
  </si>
  <si>
    <t>§ 8 GewStG, Nr.1e</t>
  </si>
  <si>
    <t xml:space="preserve">Aufwendungen für die zeitlich befristete Überlassung von Rechten (Lizenzen) </t>
  </si>
  <si>
    <t>§ 8 GewStG, Nr.1f</t>
  </si>
  <si>
    <t>andere Hinzurechnungen</t>
  </si>
  <si>
    <t>§ 8 GewStG, Nr.4-12</t>
  </si>
  <si>
    <t>§ 9 Gewerbesteuergesetz</t>
  </si>
  <si>
    <t xml:space="preserve">Steuermesszahl beträgt 3,5 vom Hundert </t>
  </si>
  <si>
    <r>
      <t xml:space="preserve">Gewerbeertrag </t>
    </r>
    <r>
      <rPr>
        <sz val="8"/>
        <rFont val="Arial"/>
        <family val="2"/>
      </rPr>
      <t>(Negativbetrag mit Minusvorzeichen)</t>
    </r>
  </si>
  <si>
    <t>§ 7 Gewerbesteuergesetz</t>
  </si>
  <si>
    <r>
      <t xml:space="preserve">Miet- und Pachtzinsen (einschließlich Leasingraten) für die Benutzung von </t>
    </r>
    <r>
      <rPr>
        <b/>
        <sz val="10"/>
        <rFont val="Arial"/>
        <family val="2"/>
      </rPr>
      <t>beweglichen Wirtschaftsgüter</t>
    </r>
    <r>
      <rPr>
        <sz val="10"/>
        <rFont val="Arial"/>
        <family val="0"/>
      </rPr>
      <t xml:space="preserve"> des Anlagevermögens, die im Eigentum eines anderen stehen   </t>
    </r>
  </si>
  <si>
    <r>
      <t xml:space="preserve">Miet- und Pachtzinsen (einschließlich Leasingraten) für die Benutzung der </t>
    </r>
    <r>
      <rPr>
        <b/>
        <sz val="10"/>
        <rFont val="Arial"/>
        <family val="2"/>
      </rPr>
      <t>unbeweglichen Wirtschaftsgüter</t>
    </r>
    <r>
      <rPr>
        <sz val="10"/>
        <rFont val="Arial"/>
        <family val="0"/>
      </rPr>
      <t xml:space="preserve"> des Anlagevermögens, die im Eigentum eines anderen stehen   </t>
    </r>
  </si>
  <si>
    <t>Hebesatz</t>
  </si>
  <si>
    <r>
      <t xml:space="preserve">Kürzungen </t>
    </r>
    <r>
      <rPr>
        <sz val="8"/>
        <rFont val="Arial"/>
        <family val="2"/>
      </rPr>
      <t>(ohne Minuszeichen eingeben)</t>
    </r>
  </si>
  <si>
    <t>verbleiben</t>
  </si>
  <si>
    <t>Summe der zu berücksichtigenden Hinzurechnungen</t>
  </si>
  <si>
    <t>Eingabefelder</t>
  </si>
  <si>
    <t>abzüglich Freibetrag</t>
  </si>
  <si>
    <t xml:space="preserve">Entgelte für Schulden (Kreditzinsen), Renten und dauernde Lasten, Gewinnanteile des stillen Gesellschafters </t>
  </si>
  <si>
    <t>Gewerbesteuer unterliegender, abgerundeter Gewerbeertrag</t>
  </si>
  <si>
    <t>Anrechnungsbetrag nach § 35 EStG (Meßbetrag x 3,8)</t>
  </si>
  <si>
    <t>abzüglich 24.500 € Freibetrag bei Personengesellschaften</t>
  </si>
  <si>
    <t>Berechnung der Gewerbesteuer ab 2008 mit Zellfunktionen</t>
  </si>
  <si>
    <t>Steuermeßzahl (abger. Gewerbeertrag x 3,5%)</t>
  </si>
  <si>
    <t>Steuermeßzahl</t>
  </si>
  <si>
    <t>berücksichtigt</t>
  </si>
  <si>
    <t>Parmentier FreeWare</t>
  </si>
  <si>
    <r>
      <t>zu berücksichtigen (</t>
    </r>
    <r>
      <rPr>
        <sz val="10"/>
        <color indexed="10"/>
        <rFont val="Arial"/>
        <family val="2"/>
      </rPr>
      <t>25% dieser Summe</t>
    </r>
    <r>
      <rPr>
        <sz val="10"/>
        <rFont val="Arial"/>
        <family val="0"/>
      </rPr>
      <t>)</t>
    </r>
  </si>
  <si>
    <t>Gewerbesteuer der Kapitalgesellschaft</t>
  </si>
  <si>
    <t>Gewerbesteuer der Personengesellschaft</t>
  </si>
  <si>
    <t>minus = Gewerbeverlust</t>
  </si>
  <si>
    <t>ab 2010</t>
  </si>
  <si>
    <t>Jahr wählen!</t>
  </si>
  <si>
    <t>ab 2010 nur noch 50% zu berücksichtigen</t>
  </si>
  <si>
    <t>letzte Änderung: 19.1.2010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</si>
</sst>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</numFmts>
  <fonts count="1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9"/>
      <name val="Arial"/>
      <family val="2"/>
    </font>
    <font>
      <sz val="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2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6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1" xfId="0" applyFill="1" applyBorder="1" applyAlignment="1">
      <alignment/>
    </xf>
    <xf numFmtId="164" fontId="0" fillId="4" borderId="1" xfId="0" applyNumberForma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0" xfId="0" applyFill="1" applyBorder="1" applyAlignment="1">
      <alignment/>
    </xf>
    <xf numFmtId="164" fontId="0" fillId="4" borderId="0" xfId="0" applyNumberFormat="1" applyFill="1" applyBorder="1" applyAlignment="1">
      <alignment/>
    </xf>
    <xf numFmtId="0" fontId="2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8" fillId="4" borderId="0" xfId="0" applyFont="1" applyFill="1" applyAlignment="1">
      <alignment/>
    </xf>
    <xf numFmtId="164" fontId="7" fillId="4" borderId="0" xfId="0" applyNumberFormat="1" applyFont="1" applyFill="1" applyAlignment="1">
      <alignment/>
    </xf>
    <xf numFmtId="0" fontId="9" fillId="4" borderId="0" xfId="0" applyFont="1" applyFill="1" applyAlignment="1">
      <alignment/>
    </xf>
    <xf numFmtId="164" fontId="9" fillId="4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164" fontId="7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4" fontId="0" fillId="0" borderId="0" xfId="0" applyNumberFormat="1" applyFill="1" applyAlignment="1">
      <alignment/>
    </xf>
    <xf numFmtId="165" fontId="0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9" fontId="5" fillId="4" borderId="2" xfId="0" applyNumberFormat="1" applyFont="1" applyFill="1" applyBorder="1" applyAlignment="1">
      <alignment/>
    </xf>
    <xf numFmtId="164" fontId="0" fillId="4" borderId="2" xfId="0" applyNumberFormat="1" applyFont="1" applyFill="1" applyBorder="1" applyAlignment="1">
      <alignment/>
    </xf>
    <xf numFmtId="0" fontId="0" fillId="4" borderId="2" xfId="0" applyFont="1" applyFill="1" applyBorder="1" applyAlignment="1">
      <alignment/>
    </xf>
    <xf numFmtId="9" fontId="4" fillId="4" borderId="2" xfId="0" applyNumberFormat="1" applyFont="1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0" fontId="5" fillId="6" borderId="4" xfId="0" applyFont="1" applyFill="1" applyBorder="1" applyAlignment="1">
      <alignment horizontal="center"/>
    </xf>
    <xf numFmtId="0" fontId="1" fillId="4" borderId="0" xfId="0" applyFont="1" applyFill="1" applyAlignment="1">
      <alignment horizontal="right"/>
    </xf>
    <xf numFmtId="164" fontId="0" fillId="7" borderId="0" xfId="0" applyNumberFormat="1" applyFill="1" applyAlignment="1">
      <alignment/>
    </xf>
    <xf numFmtId="0" fontId="2" fillId="7" borderId="0" xfId="0" applyFont="1" applyFill="1" applyAlignment="1">
      <alignment/>
    </xf>
    <xf numFmtId="164" fontId="0" fillId="7" borderId="2" xfId="0" applyNumberFormat="1" applyFill="1" applyBorder="1" applyAlignment="1">
      <alignment/>
    </xf>
    <xf numFmtId="0" fontId="10" fillId="4" borderId="0" xfId="0" applyFont="1" applyFill="1" applyAlignment="1">
      <alignment/>
    </xf>
    <xf numFmtId="0" fontId="11" fillId="4" borderId="0" xfId="18" applyFill="1" applyAlignment="1">
      <alignment/>
    </xf>
    <xf numFmtId="0" fontId="0" fillId="4" borderId="0" xfId="0" applyFill="1" applyAlignment="1">
      <alignment wrapText="1"/>
    </xf>
    <xf numFmtId="0" fontId="11" fillId="4" borderId="0" xfId="18" applyFill="1" applyAlignment="1">
      <alignment/>
    </xf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164" fontId="7" fillId="8" borderId="0" xfId="0" applyNumberFormat="1" applyFont="1" applyFill="1" applyAlignment="1">
      <alignment horizontal="center"/>
    </xf>
    <xf numFmtId="164" fontId="14" fillId="4" borderId="0" xfId="0" applyNumberFormat="1" applyFont="1" applyFill="1" applyAlignment="1">
      <alignment horizontal="center"/>
    </xf>
    <xf numFmtId="0" fontId="15" fillId="8" borderId="0" xfId="0" applyFont="1" applyFill="1" applyAlignment="1">
      <alignment/>
    </xf>
    <xf numFmtId="0" fontId="0" fillId="8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recht.juris.de/gewstg/__7.html" TargetMode="External" /><Relationship Id="rId2" Type="http://schemas.openxmlformats.org/officeDocument/2006/relationships/hyperlink" Target="http://www.bundesrecht.juris.de/gewstg/__8.html" TargetMode="External" /><Relationship Id="rId3" Type="http://schemas.openxmlformats.org/officeDocument/2006/relationships/hyperlink" Target="http://www.bundesrecht.juris.de/gewstg/__9.html" TargetMode="External" /><Relationship Id="rId4" Type="http://schemas.openxmlformats.org/officeDocument/2006/relationships/hyperlink" Target="http://www.diht.de/inhalt/themen/rechtundfairplay/steuerrecht/gewerbesteuer/index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workbookViewId="0" topLeftCell="A1">
      <selection activeCell="F6" sqref="F6"/>
    </sheetView>
  </sheetViews>
  <sheetFormatPr defaultColWidth="11.421875" defaultRowHeight="12.75"/>
  <cols>
    <col min="1" max="5" width="11.421875" style="3" customWidth="1"/>
    <col min="6" max="6" width="13.28125" style="3" customWidth="1"/>
    <col min="7" max="7" width="1.28515625" style="3" customWidth="1"/>
    <col min="8" max="8" width="12.57421875" style="3" customWidth="1"/>
    <col min="9" max="9" width="1.57421875" style="3" customWidth="1"/>
    <col min="10" max="10" width="22.8515625" style="3" customWidth="1"/>
    <col min="11" max="16384" width="11.421875" style="3" customWidth="1"/>
  </cols>
  <sheetData>
    <row r="2" spans="2:10" ht="17.25" customHeight="1">
      <c r="B2" s="48" t="s">
        <v>23</v>
      </c>
      <c r="C2" s="49"/>
      <c r="D2" s="49"/>
      <c r="E2" s="49"/>
      <c r="F2" s="49"/>
      <c r="G2" s="49"/>
      <c r="H2" s="49"/>
      <c r="I2" s="49"/>
      <c r="J2" s="49"/>
    </row>
    <row r="3" spans="3:9" ht="3.75" customHeight="1">
      <c r="C3" s="13"/>
      <c r="D3" s="13"/>
      <c r="E3" s="13"/>
      <c r="F3" s="13"/>
      <c r="G3" s="13"/>
      <c r="H3" s="4"/>
      <c r="I3" s="4"/>
    </row>
    <row r="4" spans="2:10" ht="12.75">
      <c r="B4" s="50" t="s">
        <v>8</v>
      </c>
      <c r="C4" s="51"/>
      <c r="D4" s="51"/>
      <c r="E4" s="51"/>
      <c r="F4" s="51"/>
      <c r="G4" s="51"/>
      <c r="H4" s="51"/>
      <c r="I4" s="51"/>
      <c r="J4" s="51"/>
    </row>
    <row r="5" spans="6:8" ht="15.75" customHeight="1">
      <c r="F5" s="12" t="s">
        <v>17</v>
      </c>
      <c r="H5" s="5"/>
    </row>
    <row r="6" spans="2:10" ht="12.75">
      <c r="B6" s="46" t="s">
        <v>9</v>
      </c>
      <c r="C6" s="52"/>
      <c r="D6" s="52"/>
      <c r="E6" s="52"/>
      <c r="F6" s="1">
        <v>34000</v>
      </c>
      <c r="G6" s="9"/>
      <c r="H6" s="9"/>
      <c r="I6" s="9"/>
      <c r="J6" s="45" t="s">
        <v>10</v>
      </c>
    </row>
    <row r="7" spans="2:9" ht="3.75" customHeight="1">
      <c r="B7" s="6"/>
      <c r="C7" s="7"/>
      <c r="D7" s="7"/>
      <c r="E7" s="7"/>
      <c r="F7" s="26"/>
      <c r="G7" s="9"/>
      <c r="H7" s="9"/>
      <c r="I7" s="9"/>
    </row>
    <row r="8" spans="2:9" ht="12.75">
      <c r="B8" s="47" t="s">
        <v>13</v>
      </c>
      <c r="C8" s="47"/>
      <c r="F8" s="11">
        <v>4</v>
      </c>
      <c r="G8" s="9"/>
      <c r="H8" s="9"/>
      <c r="I8" s="9"/>
    </row>
    <row r="9" spans="2:10" ht="5.25" customHeight="1">
      <c r="B9" s="14"/>
      <c r="C9" s="14"/>
      <c r="D9" s="14"/>
      <c r="E9" s="14"/>
      <c r="F9" s="15"/>
      <c r="G9" s="16"/>
      <c r="H9" s="16"/>
      <c r="I9" s="16"/>
      <c r="J9" s="14"/>
    </row>
    <row r="10" spans="2:9" ht="12.75" customHeight="1">
      <c r="B10" s="46" t="s">
        <v>19</v>
      </c>
      <c r="C10" s="46"/>
      <c r="D10" s="46"/>
      <c r="E10" s="46"/>
      <c r="F10" s="8"/>
      <c r="G10" s="9"/>
      <c r="H10" s="39" t="s">
        <v>26</v>
      </c>
      <c r="I10" s="9"/>
    </row>
    <row r="11" spans="2:9" ht="14.25" customHeight="1">
      <c r="B11" s="46"/>
      <c r="C11" s="46"/>
      <c r="D11" s="46"/>
      <c r="E11" s="46"/>
      <c r="F11" s="8"/>
      <c r="G11" s="9"/>
      <c r="H11" s="34">
        <v>1</v>
      </c>
      <c r="I11" s="9"/>
    </row>
    <row r="12" spans="2:10" ht="12.75">
      <c r="B12" s="46"/>
      <c r="C12" s="46"/>
      <c r="D12" s="46"/>
      <c r="E12" s="46"/>
      <c r="F12" s="1">
        <v>110000</v>
      </c>
      <c r="G12" s="9"/>
      <c r="H12" s="35">
        <f>F12</f>
        <v>110000</v>
      </c>
      <c r="I12" s="9"/>
      <c r="J12" s="45" t="s">
        <v>0</v>
      </c>
    </row>
    <row r="13" spans="2:9" ht="6" customHeight="1">
      <c r="B13" s="7"/>
      <c r="C13" s="7"/>
      <c r="D13" s="7"/>
      <c r="E13" s="7"/>
      <c r="F13" s="8"/>
      <c r="G13" s="9"/>
      <c r="H13" s="36"/>
      <c r="I13" s="9"/>
    </row>
    <row r="14" spans="2:9" ht="12.75">
      <c r="B14" s="46" t="s">
        <v>11</v>
      </c>
      <c r="C14" s="46"/>
      <c r="D14" s="46"/>
      <c r="E14" s="46"/>
      <c r="F14" s="8"/>
      <c r="G14" s="9"/>
      <c r="H14" s="36"/>
      <c r="I14" s="9"/>
    </row>
    <row r="15" spans="2:9" ht="12.75">
      <c r="B15" s="46"/>
      <c r="C15" s="46"/>
      <c r="D15" s="46"/>
      <c r="E15" s="46"/>
      <c r="F15" s="8"/>
      <c r="G15" s="9"/>
      <c r="H15" s="36"/>
      <c r="I15" s="9"/>
    </row>
    <row r="16" spans="2:9" ht="12.75">
      <c r="B16" s="46"/>
      <c r="C16" s="46"/>
      <c r="D16" s="46"/>
      <c r="E16" s="46"/>
      <c r="F16" s="8"/>
      <c r="G16" s="9"/>
      <c r="H16" s="34">
        <v>0.2</v>
      </c>
      <c r="I16" s="9"/>
    </row>
    <row r="17" spans="2:10" ht="12.75">
      <c r="B17" s="46"/>
      <c r="C17" s="46"/>
      <c r="D17" s="46"/>
      <c r="E17" s="46"/>
      <c r="F17" s="1">
        <v>0</v>
      </c>
      <c r="G17" s="9"/>
      <c r="H17" s="35">
        <f>F17*0.2</f>
        <v>0</v>
      </c>
      <c r="I17" s="9"/>
      <c r="J17" s="3" t="s">
        <v>1</v>
      </c>
    </row>
    <row r="18" spans="6:9" ht="7.5" customHeight="1">
      <c r="F18" s="8"/>
      <c r="G18" s="9"/>
      <c r="H18" s="36"/>
      <c r="I18" s="9"/>
    </row>
    <row r="19" spans="2:9" ht="12.75">
      <c r="B19" s="46" t="s">
        <v>12</v>
      </c>
      <c r="C19" s="46"/>
      <c r="D19" s="46"/>
      <c r="E19" s="46"/>
      <c r="F19" s="8"/>
      <c r="G19" s="9"/>
      <c r="H19" s="36"/>
      <c r="I19" s="9"/>
    </row>
    <row r="20" spans="2:9" ht="12.75">
      <c r="B20" s="46"/>
      <c r="C20" s="46"/>
      <c r="D20" s="46"/>
      <c r="E20" s="46"/>
      <c r="F20" s="55" t="s">
        <v>33</v>
      </c>
      <c r="G20" s="9"/>
      <c r="H20" s="36"/>
      <c r="I20" s="9"/>
    </row>
    <row r="21" spans="2:11" ht="12.75">
      <c r="B21" s="46"/>
      <c r="C21" s="46"/>
      <c r="D21" s="46"/>
      <c r="E21" s="46"/>
      <c r="F21" s="54" t="s">
        <v>32</v>
      </c>
      <c r="G21" s="9"/>
      <c r="H21" s="34">
        <f>IF(F21="ab 2010",50%,65%)</f>
        <v>0.5</v>
      </c>
      <c r="I21" s="9"/>
      <c r="J21" s="56" t="s">
        <v>34</v>
      </c>
      <c r="K21" s="57"/>
    </row>
    <row r="22" spans="2:10" ht="12.75">
      <c r="B22" s="46"/>
      <c r="C22" s="46"/>
      <c r="D22" s="46"/>
      <c r="E22" s="46"/>
      <c r="F22" s="1">
        <v>0</v>
      </c>
      <c r="G22" s="9"/>
      <c r="H22" s="35">
        <f>F22*H21</f>
        <v>0</v>
      </c>
      <c r="I22" s="9"/>
      <c r="J22" s="3" t="s">
        <v>2</v>
      </c>
    </row>
    <row r="23" spans="6:9" ht="6" customHeight="1">
      <c r="F23" s="8"/>
      <c r="G23" s="9"/>
      <c r="H23" s="36"/>
      <c r="I23" s="9"/>
    </row>
    <row r="24" spans="2:9" ht="12.75">
      <c r="B24" s="46" t="s">
        <v>3</v>
      </c>
      <c r="C24" s="46"/>
      <c r="D24" s="46"/>
      <c r="E24" s="46"/>
      <c r="F24" s="8"/>
      <c r="G24" s="9"/>
      <c r="H24" s="34">
        <v>0.25</v>
      </c>
      <c r="I24" s="9"/>
    </row>
    <row r="25" spans="2:10" ht="12.75">
      <c r="B25" s="46"/>
      <c r="C25" s="46"/>
      <c r="D25" s="46"/>
      <c r="E25" s="46"/>
      <c r="F25" s="1">
        <v>0</v>
      </c>
      <c r="G25" s="9"/>
      <c r="H25" s="35">
        <f>F25*0.25</f>
        <v>0</v>
      </c>
      <c r="I25" s="9"/>
      <c r="J25" s="3" t="s">
        <v>4</v>
      </c>
    </row>
    <row r="26" spans="2:10" ht="5.25" customHeight="1">
      <c r="B26" s="17"/>
      <c r="C26" s="17"/>
      <c r="D26" s="17"/>
      <c r="E26" s="17"/>
      <c r="F26" s="18"/>
      <c r="G26" s="19"/>
      <c r="H26" s="37"/>
      <c r="I26" s="19"/>
      <c r="J26" s="17"/>
    </row>
    <row r="27" spans="2:9" ht="12.75" customHeight="1">
      <c r="B27" s="52" t="s">
        <v>16</v>
      </c>
      <c r="C27" s="52"/>
      <c r="D27" s="52"/>
      <c r="E27" s="52"/>
      <c r="F27" s="8"/>
      <c r="G27" s="9"/>
      <c r="H27" s="35">
        <f>H12+H17+H22+H25</f>
        <v>110000</v>
      </c>
      <c r="I27" s="9"/>
    </row>
    <row r="28" spans="2:9" ht="12.75">
      <c r="B28" s="53" t="s">
        <v>18</v>
      </c>
      <c r="C28" s="53"/>
      <c r="D28" s="53"/>
      <c r="E28" s="53"/>
      <c r="F28" s="41"/>
      <c r="G28" s="42"/>
      <c r="H28" s="43">
        <v>-100000</v>
      </c>
      <c r="I28" s="9"/>
    </row>
    <row r="29" spans="2:9" ht="12.75">
      <c r="B29" s="3" t="s">
        <v>15</v>
      </c>
      <c r="F29" s="8"/>
      <c r="G29" s="9"/>
      <c r="H29" s="35">
        <f>IF(H27-100000&gt;0,H27-100000,0)</f>
        <v>10000</v>
      </c>
      <c r="I29" s="9"/>
    </row>
    <row r="30" spans="2:10" ht="12.75">
      <c r="B30" s="14" t="s">
        <v>28</v>
      </c>
      <c r="C30" s="14"/>
      <c r="D30" s="14"/>
      <c r="E30" s="14"/>
      <c r="F30" s="15"/>
      <c r="G30" s="16"/>
      <c r="H30" s="38">
        <f>H29*0.25</f>
        <v>2500</v>
      </c>
      <c r="I30" s="16"/>
      <c r="J30" s="14"/>
    </row>
    <row r="31" spans="1:10" ht="6" customHeight="1">
      <c r="A31" s="17"/>
      <c r="B31" s="17"/>
      <c r="C31" s="17"/>
      <c r="D31" s="17"/>
      <c r="E31" s="17"/>
      <c r="F31" s="18"/>
      <c r="G31" s="19"/>
      <c r="H31" s="20"/>
      <c r="I31" s="19"/>
      <c r="J31" s="17"/>
    </row>
    <row r="32" spans="2:10" ht="14.25" customHeight="1">
      <c r="B32" s="52" t="s">
        <v>5</v>
      </c>
      <c r="C32" s="52"/>
      <c r="D32" s="52"/>
      <c r="E32" s="52"/>
      <c r="F32" s="1">
        <v>0</v>
      </c>
      <c r="G32" s="9"/>
      <c r="I32" s="9"/>
      <c r="J32" s="3" t="s">
        <v>6</v>
      </c>
    </row>
    <row r="33" spans="2:9" ht="3.75" customHeight="1">
      <c r="B33" s="7"/>
      <c r="C33" s="7"/>
      <c r="D33" s="7"/>
      <c r="E33" s="7"/>
      <c r="F33" s="8"/>
      <c r="G33" s="9"/>
      <c r="H33" s="8"/>
      <c r="I33" s="9"/>
    </row>
    <row r="34" spans="2:10" ht="12.75">
      <c r="B34" s="46" t="s">
        <v>14</v>
      </c>
      <c r="C34" s="52"/>
      <c r="D34" s="52"/>
      <c r="E34" s="52"/>
      <c r="F34" s="1">
        <v>0</v>
      </c>
      <c r="G34" s="9"/>
      <c r="I34" s="9"/>
      <c r="J34" s="45" t="s">
        <v>7</v>
      </c>
    </row>
    <row r="35" spans="2:9" ht="5.25" customHeight="1">
      <c r="B35" s="6"/>
      <c r="C35" s="7"/>
      <c r="D35" s="7"/>
      <c r="E35" s="7"/>
      <c r="F35" s="8"/>
      <c r="G35" s="9"/>
      <c r="H35" s="8"/>
      <c r="I35" s="9"/>
    </row>
    <row r="36" spans="2:10" ht="12.75">
      <c r="B36" s="7" t="s">
        <v>20</v>
      </c>
      <c r="C36" s="7"/>
      <c r="D36" s="7"/>
      <c r="E36" s="7"/>
      <c r="F36" s="8"/>
      <c r="G36" s="9"/>
      <c r="H36" s="2">
        <f>ROUNDDOWN((F6+H30+F32-F34)/100,0)*100</f>
        <v>36500</v>
      </c>
      <c r="I36" s="9"/>
      <c r="J36" s="44" t="s">
        <v>31</v>
      </c>
    </row>
    <row r="37" spans="2:9" ht="17.25" customHeight="1">
      <c r="B37" s="7" t="s">
        <v>24</v>
      </c>
      <c r="C37" s="7"/>
      <c r="D37" s="7"/>
      <c r="E37" s="7"/>
      <c r="F37" s="8"/>
      <c r="G37" s="9"/>
      <c r="H37" s="31">
        <f>IF(H36&gt;0,H36*0.035,0)</f>
        <v>1277.5000000000002</v>
      </c>
      <c r="I37" s="9"/>
    </row>
    <row r="38" spans="2:10" ht="3" customHeight="1">
      <c r="B38" s="17"/>
      <c r="C38" s="17"/>
      <c r="D38" s="17"/>
      <c r="E38" s="17"/>
      <c r="F38" s="17"/>
      <c r="G38" s="17"/>
      <c r="H38" s="17"/>
      <c r="I38" s="17"/>
      <c r="J38" s="17"/>
    </row>
    <row r="39" spans="2:10" ht="14.25" customHeight="1">
      <c r="B39" s="27" t="s">
        <v>29</v>
      </c>
      <c r="C39" s="27"/>
      <c r="D39" s="28"/>
      <c r="E39" s="28"/>
      <c r="F39" s="28"/>
      <c r="G39" s="28"/>
      <c r="H39" s="29">
        <f>H37*F8</f>
        <v>5110.000000000001</v>
      </c>
      <c r="I39" s="30"/>
      <c r="J39" s="30"/>
    </row>
    <row r="40" spans="2:10" s="17" customFormat="1" ht="4.5" customHeight="1">
      <c r="B40" s="14"/>
      <c r="C40" s="14"/>
      <c r="D40" s="14"/>
      <c r="E40" s="14"/>
      <c r="F40" s="14"/>
      <c r="G40" s="14"/>
      <c r="H40" s="14"/>
      <c r="I40" s="14"/>
      <c r="J40" s="14"/>
    </row>
    <row r="41" spans="2:10" ht="3.75" customHeight="1">
      <c r="B41" s="21"/>
      <c r="C41" s="21"/>
      <c r="D41" s="22"/>
      <c r="E41" s="22"/>
      <c r="F41" s="22"/>
      <c r="G41" s="22"/>
      <c r="H41" s="23"/>
      <c r="I41" s="22"/>
      <c r="J41" s="22"/>
    </row>
    <row r="42" spans="2:10" ht="15" customHeight="1">
      <c r="B42" s="10" t="s">
        <v>20</v>
      </c>
      <c r="C42" s="21"/>
      <c r="D42" s="22"/>
      <c r="E42" s="22"/>
      <c r="F42" s="22"/>
      <c r="G42" s="22"/>
      <c r="H42" s="23"/>
      <c r="I42" s="22"/>
      <c r="J42" s="22"/>
    </row>
    <row r="43" spans="2:10" ht="12.75">
      <c r="B43" s="3" t="s">
        <v>22</v>
      </c>
      <c r="H43" s="2">
        <f>IF(H36-24500&gt;0,H36-24500,IF(H36&lt;0,H36,0))</f>
        <v>12000</v>
      </c>
      <c r="J43" s="44" t="s">
        <v>31</v>
      </c>
    </row>
    <row r="44" spans="2:8" ht="16.5" customHeight="1">
      <c r="B44" s="3" t="s">
        <v>25</v>
      </c>
      <c r="H44" s="31">
        <f>IF(H43*0.035&gt;0,H43*0.035,0)</f>
        <v>420.00000000000006</v>
      </c>
    </row>
    <row r="45" ht="2.25" customHeight="1"/>
    <row r="46" spans="2:10" ht="12.75">
      <c r="B46" s="27" t="s">
        <v>30</v>
      </c>
      <c r="C46" s="28"/>
      <c r="D46" s="28"/>
      <c r="E46" s="28"/>
      <c r="F46" s="28"/>
      <c r="G46" s="28"/>
      <c r="H46" s="29">
        <f>H44*F8</f>
        <v>1680.0000000000002</v>
      </c>
      <c r="I46" s="30"/>
      <c r="J46" s="30"/>
    </row>
    <row r="47" spans="2:8" ht="2.25" customHeight="1">
      <c r="B47" s="24"/>
      <c r="H47" s="25"/>
    </row>
    <row r="48" spans="2:8" ht="12.75">
      <c r="B48" s="10" t="s">
        <v>21</v>
      </c>
      <c r="C48" s="10"/>
      <c r="D48" s="10"/>
      <c r="E48" s="10"/>
      <c r="H48" s="32">
        <f>IF(H43*0.035*3.8&lt;H46,H43*0.035*3.8,H46)</f>
        <v>1596.0000000000002</v>
      </c>
    </row>
    <row r="49" spans="2:10" ht="4.5" customHeight="1">
      <c r="B49" s="14"/>
      <c r="C49" s="14"/>
      <c r="D49" s="14"/>
      <c r="E49" s="14"/>
      <c r="F49" s="14"/>
      <c r="G49" s="14"/>
      <c r="H49" s="14"/>
      <c r="I49" s="14"/>
      <c r="J49" s="14"/>
    </row>
    <row r="50" spans="2:10" ht="12.75">
      <c r="B50" s="33" t="s">
        <v>27</v>
      </c>
      <c r="J50" s="40" t="s">
        <v>35</v>
      </c>
    </row>
  </sheetData>
  <mergeCells count="12">
    <mergeCell ref="B27:E27"/>
    <mergeCell ref="B28:E28"/>
    <mergeCell ref="B34:E34"/>
    <mergeCell ref="B32:E32"/>
    <mergeCell ref="B2:J2"/>
    <mergeCell ref="B4:J4"/>
    <mergeCell ref="B6:E6"/>
    <mergeCell ref="B14:E17"/>
    <mergeCell ref="B19:E22"/>
    <mergeCell ref="B24:E25"/>
    <mergeCell ref="B10:E12"/>
    <mergeCell ref="B8:C8"/>
  </mergeCells>
  <dataValidations count="1">
    <dataValidation type="list" allowBlank="1" showInputMessage="1" showErrorMessage="1" sqref="F21">
      <formula1>"ab 2008,ab 2010"</formula1>
    </dataValidation>
  </dataValidations>
  <hyperlinks>
    <hyperlink ref="J6" r:id="rId1" display="§ 7 Gewerbesteuergesetz"/>
    <hyperlink ref="J12" r:id="rId2" display="§ 8 GewStG, Nr.1a-c "/>
    <hyperlink ref="J34" r:id="rId3" display="§ 9 Gewerbesteuergesetz"/>
    <hyperlink ref="B8:C8" r:id="rId4" display="Hebesatz"/>
  </hyperlinks>
  <printOptions/>
  <pageMargins left="0.75" right="0.75" top="1" bottom="1" header="0.4921259845" footer="0.492125984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der Gewerbesteuer ab 2008</dc:title>
  <dc:subject/>
  <dc:creator>Wolfgang Parmentier</dc:creator>
  <cp:keywords/>
  <dc:description/>
  <cp:lastModifiedBy>Wolfgang</cp:lastModifiedBy>
  <dcterms:created xsi:type="dcterms:W3CDTF">2008-07-13T13:40:53Z</dcterms:created>
  <dcterms:modified xsi:type="dcterms:W3CDTF">2010-01-19T08:07:29Z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