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20" windowHeight="8190" activeTab="0"/>
  </bookViews>
  <sheets>
    <sheet name="KUG Tabell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<sst xmlns="http://schemas.openxmlformats.org/spreadsheetml/2006/main" count="21" uniqueCount="16">
  <si>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Bruttoarbeitsentgelt</t>
  </si>
  <si>
    <t>Rechnerische Leistungssätze</t>
  </si>
  <si>
    <t>nach den pauschalierten monatlichen Nettoentgelten</t>
  </si>
  <si>
    <t>Lohnsteuerklasse</t>
  </si>
  <si>
    <t>II</t>
  </si>
  <si>
    <t>V</t>
  </si>
  <si>
    <t>VI</t>
  </si>
  <si>
    <t>Leistungs-satz</t>
  </si>
  <si>
    <t>von</t>
  </si>
  <si>
    <t>bis</t>
  </si>
  <si>
    <t>monatlich</t>
  </si>
  <si>
    <t>€</t>
  </si>
  <si>
    <t>III</t>
  </si>
  <si>
    <t>I / IV</t>
  </si>
  <si>
    <t>für 2018</t>
  </si>
  <si>
    <t>Stand: 21.01.2018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</si>
</sst>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4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center" vertical="center"/>
    </xf>
    <xf numFmtId="4" fontId="0" fillId="33" borderId="16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33" borderId="1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4</xdr:row>
      <xdr:rowOff>0</xdr:rowOff>
    </xdr:from>
    <xdr:to>
      <xdr:col>3</xdr:col>
      <xdr:colOff>409575</xdr:colOff>
      <xdr:row>5</xdr:row>
      <xdr:rowOff>85725</xdr:rowOff>
    </xdr:to>
    <xdr:pic>
      <xdr:nvPicPr>
        <xdr:cNvPr id="1" name="Seite_v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152400</xdr:colOff>
      <xdr:row>6</xdr:row>
      <xdr:rowOff>9525</xdr:rowOff>
    </xdr:from>
    <xdr:to>
      <xdr:col>3</xdr:col>
      <xdr:colOff>457200</xdr:colOff>
      <xdr:row>7</xdr:row>
      <xdr:rowOff>114300</xdr:rowOff>
    </xdr:to>
    <xdr:pic>
      <xdr:nvPicPr>
        <xdr:cNvPr id="2" name="Seite_zurü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905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48"/>
  <sheetViews>
    <sheetView tabSelected="1" zoomScalePageLayoutView="0" workbookViewId="0" topLeftCell="A1">
      <selection activeCell="F37" sqref="F37"/>
    </sheetView>
  </sheetViews>
  <sheetFormatPr defaultColWidth="11.421875" defaultRowHeight="12.75"/>
  <cols>
    <col min="1" max="1" width="1.1484375" style="0" customWidth="1"/>
    <col min="2" max="2" width="1.28515625" style="0" customWidth="1"/>
    <col min="3" max="4" width="9.8515625" style="8" customWidth="1"/>
    <col min="5" max="11" width="9.8515625" style="0" customWidth="1"/>
  </cols>
  <sheetData>
    <row r="1" ht="5.25" customHeight="1"/>
    <row r="2" spans="3:12" ht="5.25" customHeight="1">
      <c r="C2" s="6"/>
      <c r="D2" s="6"/>
      <c r="L2" s="9"/>
    </row>
    <row r="3" spans="3:12" ht="12.75">
      <c r="C3" s="53" t="s">
        <v>0</v>
      </c>
      <c r="D3" s="54"/>
      <c r="E3" s="55" t="s">
        <v>1</v>
      </c>
      <c r="F3" s="56"/>
      <c r="G3" s="56"/>
      <c r="H3" s="56"/>
      <c r="I3" s="56"/>
      <c r="J3" s="57"/>
      <c r="L3" s="10"/>
    </row>
    <row r="4" spans="3:12" ht="12.75">
      <c r="C4" s="2"/>
      <c r="D4" s="3"/>
      <c r="E4" s="58"/>
      <c r="F4" s="59"/>
      <c r="G4" s="59"/>
      <c r="H4" s="59"/>
      <c r="I4" s="59"/>
      <c r="J4" s="60"/>
      <c r="L4" s="9"/>
    </row>
    <row r="5" spans="3:12" ht="12.75">
      <c r="C5" s="2"/>
      <c r="D5" s="3"/>
      <c r="E5" s="61" t="s">
        <v>2</v>
      </c>
      <c r="F5" s="62"/>
      <c r="G5" s="62"/>
      <c r="H5" s="62"/>
      <c r="I5" s="62"/>
      <c r="J5" s="63"/>
      <c r="L5" s="9"/>
    </row>
    <row r="6" spans="3:12" ht="12.75">
      <c r="C6" s="2"/>
      <c r="D6" s="3"/>
      <c r="E6" s="1"/>
      <c r="F6" s="4"/>
      <c r="G6" s="67" t="s">
        <v>14</v>
      </c>
      <c r="H6" s="67"/>
      <c r="I6" s="70" t="s">
        <v>15</v>
      </c>
      <c r="J6" s="71"/>
      <c r="L6" s="9"/>
    </row>
    <row r="7" spans="3:12" ht="12.75">
      <c r="C7" s="2"/>
      <c r="D7" s="3"/>
      <c r="E7" s="64" t="s">
        <v>3</v>
      </c>
      <c r="F7" s="65"/>
      <c r="G7" s="65"/>
      <c r="H7" s="65"/>
      <c r="I7" s="65"/>
      <c r="J7" s="66"/>
      <c r="L7" s="9"/>
    </row>
    <row r="8" spans="3:12" ht="12.75">
      <c r="C8" s="2"/>
      <c r="D8" s="3"/>
      <c r="E8" s="68" t="s">
        <v>7</v>
      </c>
      <c r="F8" s="49" t="s">
        <v>13</v>
      </c>
      <c r="G8" s="51" t="s">
        <v>4</v>
      </c>
      <c r="H8" s="51" t="s">
        <v>12</v>
      </c>
      <c r="I8" s="51" t="s">
        <v>5</v>
      </c>
      <c r="J8" s="51" t="s">
        <v>6</v>
      </c>
      <c r="L8" s="9"/>
    </row>
    <row r="9" spans="3:12" ht="12.75">
      <c r="C9" s="2"/>
      <c r="D9" s="3"/>
      <c r="E9" s="69"/>
      <c r="F9" s="50"/>
      <c r="G9" s="52"/>
      <c r="H9" s="52"/>
      <c r="I9" s="52"/>
      <c r="J9" s="52"/>
      <c r="L9" s="9"/>
    </row>
    <row r="10" spans="3:12" ht="12.75">
      <c r="C10" s="2" t="s">
        <v>8</v>
      </c>
      <c r="D10" s="3" t="s">
        <v>9</v>
      </c>
      <c r="E10" s="44" t="s">
        <v>10</v>
      </c>
      <c r="F10" s="45"/>
      <c r="G10" s="45"/>
      <c r="H10" s="45"/>
      <c r="I10" s="45"/>
      <c r="J10" s="46"/>
      <c r="L10" s="9"/>
    </row>
    <row r="11" spans="3:12" ht="12.75">
      <c r="C11" s="47" t="s">
        <v>11</v>
      </c>
      <c r="D11" s="48"/>
      <c r="E11" s="5"/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L11" s="9"/>
    </row>
    <row r="12" spans="3:12" ht="19.5" customHeight="1">
      <c r="C12" s="18">
        <v>10</v>
      </c>
      <c r="D12" s="11">
        <f>C12+19.99</f>
        <v>29.99</v>
      </c>
      <c r="E12" s="23">
        <v>1</v>
      </c>
      <c r="F12" s="26">
        <f>NetEnt(C12,1,1)</f>
        <v>10.59</v>
      </c>
      <c r="G12" s="26">
        <f>NetEnt(C12,2,1)</f>
        <v>10.59</v>
      </c>
      <c r="H12" s="26">
        <f>NetEnt(C12,3,1)</f>
        <v>10.59</v>
      </c>
      <c r="I12" s="26">
        <f>NetEnt(C12,5,1)</f>
        <v>10.59</v>
      </c>
      <c r="J12" s="29">
        <f>NetEnt(C12,6,1)</f>
        <v>9.08</v>
      </c>
      <c r="L12" s="9"/>
    </row>
    <row r="13" spans="3:12" ht="19.5" customHeight="1">
      <c r="C13" s="19"/>
      <c r="D13" s="12"/>
      <c r="E13" s="24">
        <v>2</v>
      </c>
      <c r="F13" s="27">
        <f>NetEnt(C12,1,2)</f>
        <v>9.48</v>
      </c>
      <c r="G13" s="28">
        <f>NetEnt(C12,2,2)</f>
        <v>9.48</v>
      </c>
      <c r="H13" s="28">
        <f>NetEnt(C12,3,2)</f>
        <v>9.48</v>
      </c>
      <c r="I13" s="30">
        <f>NetEnt(C12,5,2)</f>
        <v>9.48</v>
      </c>
      <c r="J13" s="32">
        <f>NetEnt(C12,6,2)</f>
        <v>8.13</v>
      </c>
      <c r="L13" s="9"/>
    </row>
    <row r="14" spans="3:10" ht="19.5" customHeight="1">
      <c r="C14" s="18">
        <f>C12+20</f>
        <v>30</v>
      </c>
      <c r="D14" s="11">
        <f>C14+19.99</f>
        <v>49.989999999999995</v>
      </c>
      <c r="E14" s="23">
        <v>1</v>
      </c>
      <c r="F14" s="26">
        <f>NetEnt(C14,1,1)</f>
        <v>21.17</v>
      </c>
      <c r="G14" s="26">
        <f>NetEnt(C14,2,1)</f>
        <v>21.17</v>
      </c>
      <c r="H14" s="26">
        <f>NetEnt(C14,3,1)</f>
        <v>21.17</v>
      </c>
      <c r="I14" s="28">
        <f>NetEnt(C14,5,1)</f>
        <v>21.17</v>
      </c>
      <c r="J14" s="29">
        <f>NetEnt(C14,6,1)</f>
        <v>18.16</v>
      </c>
    </row>
    <row r="15" spans="3:10" ht="19.5" customHeight="1">
      <c r="C15" s="20"/>
      <c r="D15" s="12"/>
      <c r="E15" s="24">
        <v>2</v>
      </c>
      <c r="F15" s="27">
        <f>NetEnt(C14,1,2)</f>
        <v>18.96</v>
      </c>
      <c r="G15" s="28">
        <f>NetEnt(C14,2,2)</f>
        <v>18.96</v>
      </c>
      <c r="H15" s="28">
        <f>NetEnt(C14,3,2)</f>
        <v>18.96</v>
      </c>
      <c r="I15" s="30">
        <f>NetEnt(C14,5,2)</f>
        <v>18.96</v>
      </c>
      <c r="J15" s="32">
        <f>NetEnt(C14,6,2)</f>
        <v>16.26</v>
      </c>
    </row>
    <row r="16" spans="3:10" ht="19.5" customHeight="1">
      <c r="C16" s="18">
        <f>C14+20</f>
        <v>50</v>
      </c>
      <c r="D16" s="11">
        <f>C16+19.99</f>
        <v>69.99</v>
      </c>
      <c r="E16" s="23">
        <v>1</v>
      </c>
      <c r="F16" s="26">
        <f>NetEnt(C16,1,1)</f>
        <v>31.76</v>
      </c>
      <c r="G16" s="26">
        <f>NetEnt(C16,2,1)</f>
        <v>31.76</v>
      </c>
      <c r="H16" s="26">
        <f>NetEnt(C16,3,1)</f>
        <v>31.76</v>
      </c>
      <c r="I16" s="26">
        <f>NetEnt(C16,5,1)</f>
        <v>31.76</v>
      </c>
      <c r="J16" s="29">
        <f>NetEnt(C16,6,1)</f>
        <v>27.24</v>
      </c>
    </row>
    <row r="17" spans="3:10" ht="19.5" customHeight="1">
      <c r="C17" s="20"/>
      <c r="D17" s="12"/>
      <c r="E17" s="24">
        <v>2</v>
      </c>
      <c r="F17" s="27">
        <f>NetEnt(C16,1,2)</f>
        <v>28.44</v>
      </c>
      <c r="G17" s="28">
        <f>NetEnt(C16,2,2)</f>
        <v>28.44</v>
      </c>
      <c r="H17" s="28">
        <f>NetEnt(C16,3,2)</f>
        <v>28.44</v>
      </c>
      <c r="I17" s="30">
        <f>NetEnt(C16,5,2)</f>
        <v>28.44</v>
      </c>
      <c r="J17" s="32">
        <f>NetEnt(C16,6,2)</f>
        <v>24.39</v>
      </c>
    </row>
    <row r="18" spans="3:10" ht="19.5" customHeight="1">
      <c r="C18" s="21">
        <f>C16+20</f>
        <v>70</v>
      </c>
      <c r="D18" s="13">
        <f>C18+19.99</f>
        <v>89.99</v>
      </c>
      <c r="E18" s="25">
        <v>1</v>
      </c>
      <c r="F18" s="28">
        <f>NetEnt(C18,1,1)</f>
        <v>42.34</v>
      </c>
      <c r="G18" s="26">
        <f>NetEnt(C18,2,1)</f>
        <v>42.34</v>
      </c>
      <c r="H18" s="26">
        <f>NetEnt(C18,3,1)</f>
        <v>42.34</v>
      </c>
      <c r="I18" s="26">
        <f>NetEnt(C18,5,1)</f>
        <v>42.34</v>
      </c>
      <c r="J18" s="29">
        <f>NetEnt(C18,6,1)</f>
        <v>36.26</v>
      </c>
    </row>
    <row r="19" spans="3:10" ht="19.5" customHeight="1">
      <c r="C19" s="20"/>
      <c r="D19" s="12"/>
      <c r="E19" s="24">
        <v>2</v>
      </c>
      <c r="F19" s="27">
        <f>NetEnt(C18,1,2)</f>
        <v>37.92</v>
      </c>
      <c r="G19" s="28">
        <f>NetEnt(C18,2,2)</f>
        <v>37.92</v>
      </c>
      <c r="H19" s="28">
        <f>NetEnt(C18,3,2)</f>
        <v>37.92</v>
      </c>
      <c r="I19" s="30">
        <f>NetEnt(C18,5,2)</f>
        <v>37.92</v>
      </c>
      <c r="J19" s="32">
        <f>NetEnt(C18,6,2)</f>
        <v>32.47</v>
      </c>
    </row>
    <row r="20" spans="3:10" ht="19.5" customHeight="1">
      <c r="C20" s="18">
        <f>C18+20</f>
        <v>90</v>
      </c>
      <c r="D20" s="11">
        <f>C20+19.99</f>
        <v>109.99</v>
      </c>
      <c r="E20" s="23">
        <v>1</v>
      </c>
      <c r="F20" s="26">
        <f>NetEnt(C20,1,1)</f>
        <v>52.93</v>
      </c>
      <c r="G20" s="26">
        <f>NetEnt(C20,2,1)</f>
        <v>52.93</v>
      </c>
      <c r="H20" s="26">
        <f>NetEnt(C20,3,1)</f>
        <v>52.93</v>
      </c>
      <c r="I20" s="26">
        <f>NetEnt(C20,5,1)</f>
        <v>52.93</v>
      </c>
      <c r="J20" s="29">
        <f>NetEnt(C20,6,1)</f>
        <v>45.34</v>
      </c>
    </row>
    <row r="21" spans="3:10" ht="19.5" customHeight="1">
      <c r="C21" s="20"/>
      <c r="D21" s="12"/>
      <c r="E21" s="24">
        <v>2</v>
      </c>
      <c r="F21" s="27">
        <f>NetEnt(C20,1,2)</f>
        <v>47.4</v>
      </c>
      <c r="G21" s="28">
        <f>NetEnt(C20,2,2)</f>
        <v>47.4</v>
      </c>
      <c r="H21" s="28">
        <f>NetEnt(C20,3,2)</f>
        <v>47.4</v>
      </c>
      <c r="I21" s="30">
        <f>NetEnt(C20,5,2)</f>
        <v>47.4</v>
      </c>
      <c r="J21" s="32">
        <f>NetEnt(C20,6,2)</f>
        <v>40.6</v>
      </c>
    </row>
    <row r="22" spans="3:10" ht="19.5" customHeight="1">
      <c r="C22" s="18">
        <f>C20+20</f>
        <v>110</v>
      </c>
      <c r="D22" s="11">
        <f>C22+19.99</f>
        <v>129.99</v>
      </c>
      <c r="E22" s="23">
        <v>1</v>
      </c>
      <c r="F22" s="26">
        <f>NetEnt(C22,1,1)</f>
        <v>63.52</v>
      </c>
      <c r="G22" s="26">
        <f>NetEnt(C22,2,1)</f>
        <v>63.52</v>
      </c>
      <c r="H22" s="26">
        <f>NetEnt(C22,3,1)</f>
        <v>63.52</v>
      </c>
      <c r="I22" s="26">
        <f>NetEnt(C22,5,1)</f>
        <v>62.51</v>
      </c>
      <c r="J22" s="29">
        <f>NetEnt(C22,6,1)</f>
        <v>54.42</v>
      </c>
    </row>
    <row r="23" spans="3:10" ht="19.5" customHeight="1">
      <c r="C23" s="20"/>
      <c r="D23" s="12"/>
      <c r="E23" s="24">
        <v>2</v>
      </c>
      <c r="F23" s="27">
        <f>NetEnt(C22,1,2)</f>
        <v>56.88</v>
      </c>
      <c r="G23" s="28">
        <f>NetEnt(C22,2,2)</f>
        <v>56.88</v>
      </c>
      <c r="H23" s="28">
        <f>NetEnt(C22,3,2)</f>
        <v>56.88</v>
      </c>
      <c r="I23" s="30">
        <f>NetEnt(C22,5,2)</f>
        <v>55.98</v>
      </c>
      <c r="J23" s="32">
        <f>NetEnt(C22,6,2)</f>
        <v>48.73</v>
      </c>
    </row>
    <row r="24" spans="3:10" ht="19.5" customHeight="1">
      <c r="C24" s="18">
        <f>C22+20</f>
        <v>130</v>
      </c>
      <c r="D24" s="11">
        <f>C24+19.99</f>
        <v>149.99</v>
      </c>
      <c r="E24" s="23">
        <v>1</v>
      </c>
      <c r="F24" s="26">
        <f>NetEnt(C24,1,1)</f>
        <v>74.1</v>
      </c>
      <c r="G24" s="26">
        <f>NetEnt(C24,2,1)</f>
        <v>74.1</v>
      </c>
      <c r="H24" s="26">
        <f>NetEnt(C24,3,1)</f>
        <v>74.1</v>
      </c>
      <c r="I24" s="26">
        <f>NetEnt(C24,5,1)</f>
        <v>71.54</v>
      </c>
      <c r="J24" s="29">
        <f>NetEnt(C24,6,1)</f>
        <v>63.44</v>
      </c>
    </row>
    <row r="25" spans="3:10" ht="19.5" customHeight="1">
      <c r="C25" s="20"/>
      <c r="D25" s="12"/>
      <c r="E25" s="24">
        <v>2</v>
      </c>
      <c r="F25" s="27">
        <f>NetEnt(C24,1,2)</f>
        <v>66.36</v>
      </c>
      <c r="G25" s="28">
        <f>NetEnt(C24,2,2)</f>
        <v>66.36</v>
      </c>
      <c r="H25" s="28">
        <f>NetEnt(C24,3,2)</f>
        <v>66.36</v>
      </c>
      <c r="I25" s="30">
        <f>NetEnt(C24,5,2)</f>
        <v>64.06</v>
      </c>
      <c r="J25" s="32">
        <f>NetEnt(C24,6,2)</f>
        <v>56.81</v>
      </c>
    </row>
    <row r="26" spans="3:10" ht="19.5" customHeight="1">
      <c r="C26" s="18">
        <f>C24+20</f>
        <v>150</v>
      </c>
      <c r="D26" s="11">
        <f>C26+19.99</f>
        <v>169.99</v>
      </c>
      <c r="E26" s="23">
        <v>1</v>
      </c>
      <c r="F26" s="26">
        <f>NetEnt(C26,1,1)</f>
        <v>84.69</v>
      </c>
      <c r="G26" s="26">
        <f>NetEnt(C26,2,1)</f>
        <v>84.69</v>
      </c>
      <c r="H26" s="26">
        <f>NetEnt(C26,3,1)</f>
        <v>84.69</v>
      </c>
      <c r="I26" s="26">
        <f>NetEnt(C26,5,1)</f>
        <v>80.61</v>
      </c>
      <c r="J26" s="29">
        <f>NetEnt(C26,6,1)</f>
        <v>72.52</v>
      </c>
    </row>
    <row r="27" spans="3:10" ht="19.5" customHeight="1">
      <c r="C27" s="20"/>
      <c r="D27" s="12"/>
      <c r="E27" s="24">
        <v>2</v>
      </c>
      <c r="F27" s="27">
        <f>NetEnt(C26,1,2)</f>
        <v>75.84</v>
      </c>
      <c r="G27" s="28">
        <f>NetEnt(C26,2,2)</f>
        <v>75.84</v>
      </c>
      <c r="H27" s="28">
        <f>NetEnt(C26,3,2)</f>
        <v>75.84</v>
      </c>
      <c r="I27" s="30">
        <f>NetEnt(C26,5,2)</f>
        <v>72.19</v>
      </c>
      <c r="J27" s="32">
        <f>NetEnt(C26,6,2)</f>
        <v>64.94</v>
      </c>
    </row>
    <row r="28" spans="3:10" ht="19.5" customHeight="1">
      <c r="C28" s="21">
        <f>C26+20</f>
        <v>170</v>
      </c>
      <c r="D28" s="13">
        <f>C28+19.99</f>
        <v>189.99</v>
      </c>
      <c r="E28" s="25">
        <v>1</v>
      </c>
      <c r="F28" s="28">
        <f>NetEnt(C28,1,1)</f>
        <v>95.27</v>
      </c>
      <c r="G28" s="26">
        <f>NetEnt(C28,2,1)</f>
        <v>95.27</v>
      </c>
      <c r="H28" s="26">
        <f>NetEnt(C28,3,1)</f>
        <v>95.27</v>
      </c>
      <c r="I28" s="26">
        <f>NetEnt(C28,5,1)</f>
        <v>89.69</v>
      </c>
      <c r="J28" s="29">
        <f>NetEnt(C28,6,1)</f>
        <v>81.6</v>
      </c>
    </row>
    <row r="29" spans="3:10" ht="19.5" customHeight="1">
      <c r="C29" s="20"/>
      <c r="D29" s="12"/>
      <c r="E29" s="24">
        <v>2</v>
      </c>
      <c r="F29" s="27">
        <f>NetEnt(C28,1,2)</f>
        <v>85.32</v>
      </c>
      <c r="G29" s="28">
        <f>NetEnt(C28,2,2)</f>
        <v>85.32</v>
      </c>
      <c r="H29" s="28">
        <f>NetEnt(C28,3,2)</f>
        <v>85.32</v>
      </c>
      <c r="I29" s="30">
        <f>NetEnt(C28,5,2)</f>
        <v>80.32</v>
      </c>
      <c r="J29" s="32">
        <f>NetEnt(C28,6,2)</f>
        <v>73.07</v>
      </c>
    </row>
    <row r="30" spans="3:10" ht="19.5" customHeight="1">
      <c r="C30" s="21">
        <f>C28+20</f>
        <v>190</v>
      </c>
      <c r="D30" s="13">
        <f>C30+19.99</f>
        <v>209.99</v>
      </c>
      <c r="E30" s="25">
        <v>1</v>
      </c>
      <c r="F30" s="28">
        <f>NetEnt(C30,1,1)</f>
        <v>105.86</v>
      </c>
      <c r="G30" s="26">
        <f>NetEnt(C30,2,1)</f>
        <v>105.86</v>
      </c>
      <c r="H30" s="26">
        <f>NetEnt(C30,3,1)</f>
        <v>105.86</v>
      </c>
      <c r="I30" s="26">
        <f>NetEnt(C30,5,1)</f>
        <v>98.72</v>
      </c>
      <c r="J30" s="29">
        <f>NetEnt(C30,6,1)</f>
        <v>90.62</v>
      </c>
    </row>
    <row r="31" spans="3:10" ht="19.5" customHeight="1">
      <c r="C31" s="20"/>
      <c r="D31" s="12"/>
      <c r="E31" s="24">
        <v>2</v>
      </c>
      <c r="F31" s="27">
        <f>NetEnt(C30,1,2)</f>
        <v>94.8</v>
      </c>
      <c r="G31" s="28">
        <f>NetEnt(C30,2,2)</f>
        <v>94.8</v>
      </c>
      <c r="H31" s="28">
        <f>NetEnt(C30,3,2)</f>
        <v>94.8</v>
      </c>
      <c r="I31" s="30">
        <f>NetEnt(C30,5,2)</f>
        <v>88.4</v>
      </c>
      <c r="J31" s="32">
        <f>NetEnt(C30,6,2)</f>
        <v>81.15</v>
      </c>
    </row>
    <row r="32" spans="3:10" ht="19.5" customHeight="1">
      <c r="C32" s="18">
        <f>C30+20</f>
        <v>210</v>
      </c>
      <c r="D32" s="11">
        <f>C32+19.99</f>
        <v>229.99</v>
      </c>
      <c r="E32" s="23">
        <v>1</v>
      </c>
      <c r="F32" s="26">
        <f>NetEnt(C32,1,1)</f>
        <v>116.45</v>
      </c>
      <c r="G32" s="26">
        <f>NetEnt(C32,2,1)</f>
        <v>116.45</v>
      </c>
      <c r="H32" s="26">
        <f>NetEnt(C32,3,1)</f>
        <v>116.45</v>
      </c>
      <c r="I32" s="26">
        <f>NetEnt(C32,5,1)</f>
        <v>107.8</v>
      </c>
      <c r="J32" s="29">
        <f>NetEnt(C32,6,1)</f>
        <v>99.7</v>
      </c>
    </row>
    <row r="33" spans="3:10" ht="19.5" customHeight="1">
      <c r="C33" s="19"/>
      <c r="D33" s="12"/>
      <c r="E33" s="24">
        <v>2</v>
      </c>
      <c r="F33" s="27">
        <f>NetEnt(C32,1,2)</f>
        <v>104.28</v>
      </c>
      <c r="G33" s="28">
        <f>NetEnt(C32,2,2)</f>
        <v>104.28</v>
      </c>
      <c r="H33" s="28">
        <f>NetEnt(C32,3,2)</f>
        <v>104.28</v>
      </c>
      <c r="I33" s="30">
        <f>NetEnt(C32,5,2)</f>
        <v>96.53</v>
      </c>
      <c r="J33" s="32">
        <f>NetEnt(C32,6,2)</f>
        <v>89.28</v>
      </c>
    </row>
    <row r="34" spans="3:10" ht="19.5" customHeight="1">
      <c r="C34" s="18">
        <f>C32+20</f>
        <v>230</v>
      </c>
      <c r="D34" s="11">
        <f>C34+19.99</f>
        <v>249.99</v>
      </c>
      <c r="E34" s="23">
        <v>1</v>
      </c>
      <c r="F34" s="26">
        <f>NetEnt(C34,1,1)</f>
        <v>127.03</v>
      </c>
      <c r="G34" s="26">
        <f>NetEnt(C34,2,1)</f>
        <v>127.03</v>
      </c>
      <c r="H34" s="26">
        <f>NetEnt(C34,3,1)</f>
        <v>127.03</v>
      </c>
      <c r="I34" s="26">
        <f>NetEnt(C34,5,1)</f>
        <v>116.87</v>
      </c>
      <c r="J34" s="29">
        <f>NetEnt(C34,6,1)</f>
        <v>108.77</v>
      </c>
    </row>
    <row r="35" spans="3:10" ht="19.5" customHeight="1">
      <c r="C35" s="22"/>
      <c r="D35" s="13"/>
      <c r="E35" s="24">
        <v>2</v>
      </c>
      <c r="F35" s="27">
        <f>NetEnt(C34,1,2)</f>
        <v>113.76</v>
      </c>
      <c r="G35" s="28">
        <f>NetEnt(C34,2,2)</f>
        <v>113.76</v>
      </c>
      <c r="H35" s="28">
        <f>NetEnt(C34,3,2)</f>
        <v>113.76</v>
      </c>
      <c r="I35" s="30">
        <f>NetEnt(C34,5,2)</f>
        <v>104.66</v>
      </c>
      <c r="J35" s="32">
        <f>NetEnt(C34,6,2)</f>
        <v>97.41</v>
      </c>
    </row>
    <row r="36" spans="3:12" ht="19.5" customHeight="1">
      <c r="C36" s="18">
        <f>C34+20</f>
        <v>250</v>
      </c>
      <c r="D36" s="11">
        <f>C36+19.99</f>
        <v>269.99</v>
      </c>
      <c r="E36" s="23">
        <v>1</v>
      </c>
      <c r="F36" s="26">
        <f>NetEnt(C36,1,1)</f>
        <v>137.62</v>
      </c>
      <c r="G36" s="26">
        <f>NetEnt(C36,2,1)</f>
        <v>137.62</v>
      </c>
      <c r="H36" s="26">
        <f>NetEnt(C36,3,1)</f>
        <v>137.62</v>
      </c>
      <c r="I36" s="26">
        <f>NetEnt(C36,5,1)</f>
        <v>125.89</v>
      </c>
      <c r="J36" s="29">
        <f>NetEnt(C36,6,1)</f>
        <v>117.8</v>
      </c>
      <c r="L36" s="31"/>
    </row>
    <row r="37" spans="3:12" ht="19.5" customHeight="1">
      <c r="C37" s="22"/>
      <c r="D37" s="13"/>
      <c r="E37" s="24">
        <v>2</v>
      </c>
      <c r="F37" s="27">
        <f>NetEnt(C36,1,2)</f>
        <v>123.24</v>
      </c>
      <c r="G37" s="28">
        <f>NetEnt(C36,2,2)</f>
        <v>123.24</v>
      </c>
      <c r="H37" s="28">
        <f>NetEnt(C36,3,2)</f>
        <v>123.24</v>
      </c>
      <c r="I37" s="30">
        <f>NetEnt(C36,5,2)</f>
        <v>112.74</v>
      </c>
      <c r="J37" s="32">
        <f>NetEnt(C36,6,2)</f>
        <v>105.49</v>
      </c>
      <c r="L37" s="14"/>
    </row>
    <row r="38" spans="3:12" ht="19.5" customHeight="1">
      <c r="C38" s="18">
        <f>C36+20</f>
        <v>270</v>
      </c>
      <c r="D38" s="11">
        <f>C38+19.99</f>
        <v>289.99</v>
      </c>
      <c r="E38" s="23">
        <v>1</v>
      </c>
      <c r="F38" s="26">
        <f>NetEnt(C38,1,1)</f>
        <v>148.2</v>
      </c>
      <c r="G38" s="26">
        <f>NetEnt(C38,2,1)</f>
        <v>148.2</v>
      </c>
      <c r="H38" s="26">
        <f>NetEnt(C38,3,1)</f>
        <v>148.2</v>
      </c>
      <c r="I38" s="26">
        <f>NetEnt(C38,5,1)</f>
        <v>134.97</v>
      </c>
      <c r="J38" s="29">
        <f>NetEnt(C38,6,1)</f>
        <v>126.88</v>
      </c>
      <c r="L38" s="31"/>
    </row>
    <row r="39" spans="3:10" ht="19.5" customHeight="1">
      <c r="C39" s="19"/>
      <c r="D39" s="13"/>
      <c r="E39" s="24">
        <v>2</v>
      </c>
      <c r="F39" s="27">
        <f>NetEnt(C38,1,2)</f>
        <v>132.72</v>
      </c>
      <c r="G39" s="27">
        <f>NetEnt(C38,2,2)</f>
        <v>132.72</v>
      </c>
      <c r="H39" s="27">
        <f>NetEnt(C38,3,2)</f>
        <v>132.72</v>
      </c>
      <c r="I39" s="30">
        <f>NetEnt(C38,5,2)</f>
        <v>120.87</v>
      </c>
      <c r="J39" s="32">
        <f>NetEnt(C38,6,2)</f>
        <v>113.62</v>
      </c>
    </row>
    <row r="40" spans="3:10" ht="19.5" customHeight="1">
      <c r="C40" s="18">
        <f>C38+20</f>
        <v>290</v>
      </c>
      <c r="D40" s="11">
        <f>C40+19.99</f>
        <v>309.99</v>
      </c>
      <c r="E40" s="23">
        <v>1</v>
      </c>
      <c r="F40" s="26">
        <f>NetEnt(C40,1,1)</f>
        <v>158.79</v>
      </c>
      <c r="G40" s="26">
        <f>NetEnt(C40,2,1)</f>
        <v>158.79</v>
      </c>
      <c r="H40" s="26">
        <f>NetEnt(C40,3,1)</f>
        <v>158.79</v>
      </c>
      <c r="I40" s="26">
        <f>NetEnt(C40,5,1)</f>
        <v>144.05</v>
      </c>
      <c r="J40" s="29">
        <f>NetEnt(C40,6,1)</f>
        <v>135.96</v>
      </c>
    </row>
    <row r="41" spans="3:10" ht="19.5" customHeight="1">
      <c r="C41" s="19"/>
      <c r="D41" s="12"/>
      <c r="E41" s="24">
        <v>2</v>
      </c>
      <c r="F41" s="27">
        <f>NetEnt(C40,1,2)</f>
        <v>142.2</v>
      </c>
      <c r="G41" s="27">
        <f>NetEnt(C40,2,2)</f>
        <v>142.2</v>
      </c>
      <c r="H41" s="27">
        <f>NetEnt(C40,3,2)</f>
        <v>142.2</v>
      </c>
      <c r="I41" s="30">
        <f>NetEnt(C40,5,2)</f>
        <v>129</v>
      </c>
      <c r="J41" s="30">
        <f>NetEnt(C40,6,2)</f>
        <v>121.75</v>
      </c>
    </row>
    <row r="42" spans="3:10" ht="6.75" customHeight="1">
      <c r="C42" s="17"/>
      <c r="D42" s="14"/>
      <c r="E42" s="15"/>
      <c r="F42" s="16"/>
      <c r="G42" s="16"/>
      <c r="H42" s="16"/>
      <c r="I42" s="16"/>
      <c r="J42" s="16"/>
    </row>
    <row r="43" spans="3:11" ht="12" customHeight="1">
      <c r="C43" s="40"/>
      <c r="D43" s="39"/>
      <c r="E43" s="39"/>
      <c r="F43" s="39"/>
      <c r="G43" s="39"/>
      <c r="H43" s="39"/>
      <c r="I43" s="39"/>
      <c r="J43" s="41"/>
      <c r="K43" s="33"/>
    </row>
    <row r="44" spans="2:11" ht="12.75">
      <c r="B44" s="37"/>
      <c r="C44" s="38"/>
      <c r="D44" s="42"/>
      <c r="E44" s="43"/>
      <c r="F44" s="43"/>
      <c r="G44" s="43"/>
      <c r="H44" s="43"/>
      <c r="I44" s="43"/>
      <c r="J44" s="37"/>
      <c r="K44" s="37"/>
    </row>
    <row r="45" spans="2:11" ht="12.75">
      <c r="B45" s="37"/>
      <c r="C45" s="40"/>
      <c r="D45" s="39"/>
      <c r="E45" s="39"/>
      <c r="F45" s="39"/>
      <c r="G45" s="39"/>
      <c r="H45" s="39"/>
      <c r="I45" s="39"/>
      <c r="J45" s="41"/>
      <c r="K45" s="37"/>
    </row>
    <row r="46" spans="4:10" ht="12.75">
      <c r="D46" s="36"/>
      <c r="E46" s="34"/>
      <c r="F46" s="34"/>
      <c r="G46" s="34"/>
      <c r="H46" s="34"/>
      <c r="I46" s="34"/>
      <c r="J46" s="35"/>
    </row>
    <row r="47" ht="12.75">
      <c r="D47" s="7"/>
    </row>
    <row r="48" ht="12.75">
      <c r="D48" s="7"/>
    </row>
  </sheetData>
  <sheetProtection/>
  <mergeCells count="15">
    <mergeCell ref="C3:D3"/>
    <mergeCell ref="E3:J4"/>
    <mergeCell ref="E5:J5"/>
    <mergeCell ref="E7:J7"/>
    <mergeCell ref="G6:H6"/>
    <mergeCell ref="J8:J9"/>
    <mergeCell ref="E8:E9"/>
    <mergeCell ref="I6:J6"/>
    <mergeCell ref="D44:I44"/>
    <mergeCell ref="E10:J10"/>
    <mergeCell ref="C11:D11"/>
    <mergeCell ref="F8:F9"/>
    <mergeCell ref="G8:G9"/>
    <mergeCell ref="H8:H9"/>
    <mergeCell ref="I8:I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maschinelle Berechnung von Kurzarbeitergeld 2013</dc:title>
  <dc:subject>nach dem SGB III</dc:subject>
  <dc:creator>Wolfgang Parmentier</dc:creator>
  <cp:keywords/>
  <dc:description/>
  <cp:lastModifiedBy>johannes</cp:lastModifiedBy>
  <cp:lastPrinted>2008-12-30T23:10:38Z</cp:lastPrinted>
  <dcterms:created xsi:type="dcterms:W3CDTF">2008-12-30T21:14:47Z</dcterms:created>
  <dcterms:modified xsi:type="dcterms:W3CDTF">2018-01-21T11:19:00Z</dcterms:modified>
  <cp:category/>
  <cp:version/>
  <cp:contentType/>
  <cp:contentStatus/>
</cp:coreProperties>
</file>