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5" yWindow="45" windowWidth="14955" windowHeight="8445" firstSheet="1" activeTab="9"/>
  </bookViews>
  <sheets>
    <sheet name="ESt2004" sheetId="1" r:id="rId1"/>
    <sheet name="ESt2005+2006" sheetId="2" r:id="rId2"/>
    <sheet name="ESt2007+2008" sheetId="3" r:id="rId3"/>
    <sheet name="ESt2009" sheetId="4" r:id="rId4"/>
    <sheet name="ESt2010-2012" sheetId="5" r:id="rId5"/>
    <sheet name="ESt2013" sheetId="6" r:id="rId6"/>
    <sheet name="ESt2014" sheetId="7" r:id="rId7"/>
    <sheet name="ESt2015" sheetId="8" r:id="rId8"/>
    <sheet name="ESt 2016" sheetId="9" r:id="rId9"/>
    <sheet name="ESt 2017" sheetId="10" r:id="rId10"/>
  </sheets>
  <definedNames/>
  <calcPr fullCalcOnLoad="1"/>
</workbook>
</file>

<file path=xl/sharedStrings.xml><?xml version="1.0" encoding="utf-8"?>
<sst xmlns="http://schemas.openxmlformats.org/spreadsheetml/2006/main" count="120" uniqueCount="29">
  <si>
    <t>EINKOMMENSTEUERTABELLE 2004</t>
  </si>
  <si>
    <t>Tabelle ab</t>
  </si>
  <si>
    <r>
      <t>€</t>
    </r>
    <r>
      <rPr>
        <sz val="9"/>
        <rFont val="Arial"/>
        <family val="2"/>
      </rPr>
      <t xml:space="preserve"> (</t>
    </r>
    <r>
      <rPr>
        <sz val="9"/>
        <color indexed="10"/>
        <rFont val="Arial"/>
        <family val="2"/>
      </rPr>
      <t>eingeben</t>
    </r>
    <r>
      <rPr>
        <sz val="9"/>
        <rFont val="Arial"/>
        <family val="2"/>
      </rPr>
      <t>)</t>
    </r>
  </si>
  <si>
    <t>in Schritten von</t>
  </si>
  <si>
    <r>
      <t xml:space="preserve">€ </t>
    </r>
    <r>
      <rPr>
        <sz val="9"/>
        <rFont val="Arial"/>
        <family val="2"/>
      </rPr>
      <t>(</t>
    </r>
    <r>
      <rPr>
        <sz val="9"/>
        <color indexed="10"/>
        <rFont val="Arial"/>
        <family val="2"/>
      </rPr>
      <t>eingeben</t>
    </r>
    <r>
      <rPr>
        <sz val="9"/>
        <rFont val="Arial"/>
        <family val="2"/>
      </rPr>
      <t>)</t>
    </r>
  </si>
  <si>
    <r>
      <t>zu versteuerndes</t>
    </r>
    <r>
      <rPr>
        <sz val="8"/>
        <rFont val="Arial"/>
        <family val="2"/>
      </rPr>
      <t xml:space="preserve"> Einkommen in €</t>
    </r>
  </si>
  <si>
    <r>
      <t>Einkommensteuer</t>
    </r>
    <r>
      <rPr>
        <b/>
        <sz val="8"/>
        <rFont val="Arial Narrow"/>
        <family val="2"/>
      </rPr>
      <t xml:space="preserve"> Grundtabelle </t>
    </r>
  </si>
  <si>
    <r>
      <t xml:space="preserve">Einkommensteuer </t>
    </r>
    <r>
      <rPr>
        <b/>
        <sz val="8"/>
        <rFont val="Arial Narrow"/>
        <family val="2"/>
      </rPr>
      <t xml:space="preserve">    Splitting</t>
    </r>
  </si>
  <si>
    <r>
      <t>Einkommensteuer</t>
    </r>
    <r>
      <rPr>
        <b/>
        <sz val="8"/>
        <rFont val="Arial Narrow"/>
        <family val="2"/>
      </rPr>
      <t xml:space="preserve"> Grundtabelle</t>
    </r>
  </si>
  <si>
    <r>
      <t xml:space="preserve">Einkommensteuer </t>
    </r>
    <r>
      <rPr>
        <b/>
        <sz val="8"/>
        <rFont val="Arial Narrow"/>
        <family val="2"/>
      </rPr>
      <t xml:space="preserve">    Splitting </t>
    </r>
  </si>
  <si>
    <t>letzte Änderung 14.10.2004</t>
  </si>
  <si>
    <t>EINKOMMENSTEUERTABELLE 2005/2006</t>
  </si>
  <si>
    <t>letzte Änderung 17.11.2005</t>
  </si>
  <si>
    <t>EINKOMMENSTEUERTABELLE 2007-2009</t>
  </si>
  <si>
    <t>letzte Änderung 19.10.2008</t>
  </si>
  <si>
    <t>EINKOMMENSTEUERTABELLE 2009</t>
  </si>
  <si>
    <t>letzte Änderung 26.2.2009</t>
  </si>
  <si>
    <t>letzte Änderung 2.1.2013</t>
  </si>
  <si>
    <t>EINKOMMENSTEUERTABELLE 2010/2012</t>
  </si>
  <si>
    <t>EINKOMMENSTEUERTABELLE 2013</t>
  </si>
  <si>
    <t>letzte Änderung 11.2.2013</t>
  </si>
  <si>
    <t>letzte Änderung 14.01.2015</t>
  </si>
  <si>
    <t>EINKOMMENSTEUERTABELLE 2014</t>
  </si>
  <si>
    <t>EINKOMMENSTEUERTABELLE 2015</t>
  </si>
  <si>
    <t>letzte Änderung 07.01.2016</t>
  </si>
  <si>
    <t>EINKOMMENSTEUERTABELLE 2016</t>
  </si>
  <si>
    <t>letzte Änderung 21.02.2016</t>
  </si>
  <si>
    <t>letzte Änderung 21.12.2016</t>
  </si>
  <si>
    <t>EINKOMMENSTEUERTABELLE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</si>
</sst>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i/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0" fillId="34" borderId="10" xfId="0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5" borderId="10" xfId="0" applyFill="1" applyBorder="1" applyAlignment="1" applyProtection="1">
      <alignment/>
      <protection hidden="1"/>
    </xf>
    <xf numFmtId="0" fontId="3" fillId="33" borderId="12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 hidden="1"/>
    </xf>
    <xf numFmtId="0" fontId="8" fillId="33" borderId="12" xfId="0" applyFont="1" applyFill="1" applyBorder="1" applyAlignment="1" applyProtection="1">
      <alignment horizontal="center"/>
      <protection hidden="1"/>
    </xf>
    <xf numFmtId="0" fontId="8" fillId="33" borderId="13" xfId="0" applyFont="1" applyFill="1" applyBorder="1" applyAlignment="1" applyProtection="1">
      <alignment horizontal="center"/>
      <protection hidden="1"/>
    </xf>
    <xf numFmtId="0" fontId="9" fillId="33" borderId="14" xfId="0" applyFont="1" applyFill="1" applyBorder="1" applyAlignment="1" applyProtection="1">
      <alignment horizontal="right" wrapText="1"/>
      <protection hidden="1"/>
    </xf>
    <xf numFmtId="0" fontId="10" fillId="33" borderId="15" xfId="0" applyFont="1" applyFill="1" applyBorder="1" applyAlignment="1" applyProtection="1">
      <alignment/>
      <protection hidden="1"/>
    </xf>
    <xf numFmtId="0" fontId="9" fillId="33" borderId="14" xfId="0" applyFont="1" applyFill="1" applyBorder="1" applyAlignment="1" applyProtection="1">
      <alignment horizontal="centerContinuous" wrapText="1"/>
      <protection hidden="1"/>
    </xf>
    <xf numFmtId="0" fontId="10" fillId="33" borderId="15" xfId="0" applyFont="1" applyFill="1" applyBorder="1" applyAlignment="1" applyProtection="1">
      <alignment horizontal="centerContinuous"/>
      <protection hidden="1"/>
    </xf>
    <xf numFmtId="0" fontId="9" fillId="33" borderId="10" xfId="0" applyFont="1" applyFill="1" applyBorder="1" applyAlignment="1" applyProtection="1">
      <alignment horizontal="centerContinuous" wrapText="1"/>
      <protection hidden="1"/>
    </xf>
    <xf numFmtId="3" fontId="10" fillId="33" borderId="16" xfId="0" applyNumberFormat="1" applyFont="1" applyFill="1" applyBorder="1" applyAlignment="1" applyProtection="1">
      <alignment/>
      <protection hidden="1"/>
    </xf>
    <xf numFmtId="0" fontId="10" fillId="33" borderId="17" xfId="0" applyFont="1" applyFill="1" applyBorder="1" applyAlignment="1" applyProtection="1">
      <alignment horizontal="centerContinuous"/>
      <protection hidden="1"/>
    </xf>
    <xf numFmtId="3" fontId="10" fillId="33" borderId="0" xfId="0" applyNumberFormat="1" applyFont="1" applyFill="1" applyBorder="1" applyAlignment="1" applyProtection="1">
      <alignment/>
      <protection hidden="1"/>
    </xf>
    <xf numFmtId="3" fontId="10" fillId="33" borderId="11" xfId="0" applyNumberFormat="1" applyFont="1" applyFill="1" applyBorder="1" applyAlignment="1" applyProtection="1">
      <alignment/>
      <protection hidden="1"/>
    </xf>
    <xf numFmtId="0" fontId="10" fillId="33" borderId="11" xfId="0" applyFont="1" applyFill="1" applyBorder="1" applyAlignment="1" applyProtection="1">
      <alignment horizontal="centerContinuous"/>
      <protection hidden="1"/>
    </xf>
    <xf numFmtId="3" fontId="10" fillId="33" borderId="12" xfId="0" applyNumberFormat="1" applyFont="1" applyFill="1" applyBorder="1" applyAlignment="1" applyProtection="1">
      <alignment/>
      <protection hidden="1"/>
    </xf>
    <xf numFmtId="3" fontId="10" fillId="33" borderId="13" xfId="0" applyNumberFormat="1" applyFont="1" applyFill="1" applyBorder="1" applyAlignment="1" applyProtection="1">
      <alignment/>
      <protection hidden="1"/>
    </xf>
    <xf numFmtId="0" fontId="0" fillId="33" borderId="0" xfId="0" applyFill="1" applyAlignment="1">
      <alignment/>
    </xf>
    <xf numFmtId="3" fontId="2" fillId="33" borderId="18" xfId="0" applyNumberFormat="1" applyFont="1" applyFill="1" applyBorder="1" applyAlignment="1" applyProtection="1">
      <alignment/>
      <protection hidden="1"/>
    </xf>
    <xf numFmtId="3" fontId="2" fillId="33" borderId="19" xfId="0" applyNumberFormat="1" applyFont="1" applyFill="1" applyBorder="1" applyAlignment="1" applyProtection="1">
      <alignment/>
      <protection hidden="1"/>
    </xf>
    <xf numFmtId="3" fontId="2" fillId="33" borderId="20" xfId="0" applyNumberFormat="1" applyFont="1" applyFill="1" applyBorder="1" applyAlignment="1" applyProtection="1">
      <alignment/>
      <protection hidden="1"/>
    </xf>
    <xf numFmtId="0" fontId="9" fillId="33" borderId="18" xfId="0" applyFont="1" applyFill="1" applyBorder="1" applyAlignment="1" applyProtection="1">
      <alignment horizontal="right" wrapText="1"/>
      <protection hidden="1"/>
    </xf>
    <xf numFmtId="0" fontId="10" fillId="33" borderId="17" xfId="0" applyFont="1" applyFill="1" applyBorder="1" applyAlignment="1" applyProtection="1">
      <alignment/>
      <protection hidden="1"/>
    </xf>
    <xf numFmtId="0" fontId="9" fillId="33" borderId="18" xfId="0" applyFont="1" applyFill="1" applyBorder="1" applyAlignment="1" applyProtection="1">
      <alignment horizontal="centerContinuous" wrapText="1"/>
      <protection hidden="1"/>
    </xf>
    <xf numFmtId="0" fontId="9" fillId="33" borderId="21" xfId="0" applyFont="1" applyFill="1" applyBorder="1" applyAlignment="1" applyProtection="1">
      <alignment horizontal="centerContinuous" wrapText="1"/>
      <protection hidden="1"/>
    </xf>
    <xf numFmtId="3" fontId="10" fillId="33" borderId="17" xfId="0" applyNumberFormat="1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14" fontId="0" fillId="33" borderId="0" xfId="0" applyNumberFormat="1" applyFill="1" applyBorder="1" applyAlignment="1" applyProtection="1">
      <alignment/>
      <protection hidden="1"/>
    </xf>
    <xf numFmtId="3" fontId="10" fillId="33" borderId="20" xfId="0" applyNumberFormat="1" applyFont="1" applyFill="1" applyBorder="1" applyAlignment="1" applyProtection="1">
      <alignment/>
      <protection hidden="1"/>
    </xf>
    <xf numFmtId="4" fontId="9" fillId="33" borderId="14" xfId="0" applyNumberFormat="1" applyFont="1" applyFill="1" applyBorder="1" applyAlignment="1" applyProtection="1">
      <alignment horizontal="center" wrapText="1"/>
      <protection hidden="1"/>
    </xf>
    <xf numFmtId="0" fontId="9" fillId="33" borderId="15" xfId="0" applyFont="1" applyFill="1" applyBorder="1" applyAlignment="1">
      <alignment horizontal="center" wrapText="1"/>
    </xf>
    <xf numFmtId="0" fontId="1" fillId="36" borderId="18" xfId="0" applyNumberFormat="1" applyFont="1" applyFill="1" applyBorder="1" applyAlignment="1" applyProtection="1">
      <alignment horizontal="center"/>
      <protection locked="0"/>
    </xf>
    <xf numFmtId="0" fontId="1" fillId="36" borderId="16" xfId="0" applyNumberFormat="1" applyFont="1" applyFill="1" applyBorder="1" applyAlignment="1" applyProtection="1">
      <alignment horizontal="center"/>
      <protection locked="0"/>
    </xf>
    <xf numFmtId="0" fontId="1" fillId="36" borderId="17" xfId="0" applyNumberFormat="1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right"/>
      <protection hidden="1"/>
    </xf>
    <xf numFmtId="0" fontId="0" fillId="33" borderId="15" xfId="0" applyFill="1" applyBorder="1" applyAlignment="1">
      <alignment horizontal="right"/>
    </xf>
    <xf numFmtId="4" fontId="3" fillId="33" borderId="19" xfId="0" applyNumberFormat="1" applyFont="1" applyFill="1" applyBorder="1" applyAlignment="1" applyProtection="1">
      <alignment horizontal="left"/>
      <protection hidden="1"/>
    </xf>
    <xf numFmtId="0" fontId="0" fillId="33" borderId="0" xfId="0" applyFill="1" applyBorder="1" applyAlignment="1">
      <alignment/>
    </xf>
    <xf numFmtId="0" fontId="6" fillId="33" borderId="14" xfId="0" applyFont="1" applyFill="1" applyBorder="1" applyAlignment="1" applyProtection="1">
      <alignment horizontal="right"/>
      <protection hidden="1"/>
    </xf>
    <xf numFmtId="0" fontId="7" fillId="33" borderId="15" xfId="0" applyFont="1" applyFill="1" applyBorder="1" applyAlignment="1">
      <alignment/>
    </xf>
    <xf numFmtId="4" fontId="9" fillId="33" borderId="18" xfId="0" applyNumberFormat="1" applyFont="1" applyFill="1" applyBorder="1" applyAlignment="1" applyProtection="1">
      <alignment horizontal="center" wrapText="1"/>
      <protection hidden="1"/>
    </xf>
    <xf numFmtId="0" fontId="9" fillId="33" borderId="17" xfId="0" applyFont="1" applyFill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3.emf" /><Relationship Id="rId3" Type="http://schemas.openxmlformats.org/officeDocument/2006/relationships/image" Target="../media/image1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8.emf" /><Relationship Id="rId3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15.emf" /><Relationship Id="rId3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1.emf" /><Relationship Id="rId3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18.emf" /><Relationship Id="rId3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10.emf" /><Relationship Id="rId3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11.emf" /><Relationship Id="rId3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12.emf" /><Relationship Id="rId3" Type="http://schemas.openxmlformats.org/officeDocument/2006/relationships/image" Target="../media/image1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0.emf" /><Relationship Id="rId3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Relationship Id="rId2" Type="http://schemas.openxmlformats.org/officeDocument/2006/relationships/image" Target="../media/image22.emf" /><Relationship Id="rId3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38100</xdr:rowOff>
    </xdr:from>
    <xdr:to>
      <xdr:col>3</xdr:col>
      <xdr:colOff>314325</xdr:colOff>
      <xdr:row>1</xdr:row>
      <xdr:rowOff>114300</xdr:rowOff>
    </xdr:to>
    <xdr:pic macro="[0]!Info_zeigen">
      <xdr:nvPicPr>
        <xdr:cNvPr id="1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2667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9</xdr:col>
      <xdr:colOff>28575</xdr:colOff>
      <xdr:row>3</xdr:row>
      <xdr:rowOff>57150</xdr:rowOff>
    </xdr:from>
    <xdr:to>
      <xdr:col>11</xdr:col>
      <xdr:colOff>152400</xdr:colOff>
      <xdr:row>4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542925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295275</xdr:colOff>
      <xdr:row>3</xdr:row>
      <xdr:rowOff>57150</xdr:rowOff>
    </xdr:from>
    <xdr:to>
      <xdr:col>13</xdr:col>
      <xdr:colOff>409575</xdr:colOff>
      <xdr:row>4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5429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57150</xdr:rowOff>
    </xdr:from>
    <xdr:to>
      <xdr:col>3</xdr:col>
      <xdr:colOff>285750</xdr:colOff>
      <xdr:row>1</xdr:row>
      <xdr:rowOff>114300</xdr:rowOff>
    </xdr:to>
    <xdr:pic macro="[0]!Info_zeigen">
      <xdr:nvPicPr>
        <xdr:cNvPr id="1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3</xdr:col>
      <xdr:colOff>38100</xdr:colOff>
      <xdr:row>0</xdr:row>
      <xdr:rowOff>57150</xdr:rowOff>
    </xdr:from>
    <xdr:to>
      <xdr:col>3</xdr:col>
      <xdr:colOff>285750</xdr:colOff>
      <xdr:row>1</xdr:row>
      <xdr:rowOff>114300</xdr:rowOff>
    </xdr:to>
    <xdr:pic macro="[0]!Info_zeigen">
      <xdr:nvPicPr>
        <xdr:cNvPr id="2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9</xdr:col>
      <xdr:colOff>38100</xdr:colOff>
      <xdr:row>3</xdr:row>
      <xdr:rowOff>57150</xdr:rowOff>
    </xdr:from>
    <xdr:to>
      <xdr:col>11</xdr:col>
      <xdr:colOff>161925</xdr:colOff>
      <xdr:row>4</xdr:row>
      <xdr:rowOff>114300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42925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323850</xdr:colOff>
      <xdr:row>3</xdr:row>
      <xdr:rowOff>57150</xdr:rowOff>
    </xdr:from>
    <xdr:to>
      <xdr:col>13</xdr:col>
      <xdr:colOff>438150</xdr:colOff>
      <xdr:row>4</xdr:row>
      <xdr:rowOff>114300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5429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66675</xdr:rowOff>
    </xdr:from>
    <xdr:to>
      <xdr:col>3</xdr:col>
      <xdr:colOff>257175</xdr:colOff>
      <xdr:row>1</xdr:row>
      <xdr:rowOff>123825</xdr:rowOff>
    </xdr:to>
    <xdr:pic macro="[0]!Info_zeigen">
      <xdr:nvPicPr>
        <xdr:cNvPr id="1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9</xdr:col>
      <xdr:colOff>0</xdr:colOff>
      <xdr:row>3</xdr:row>
      <xdr:rowOff>57150</xdr:rowOff>
    </xdr:from>
    <xdr:to>
      <xdr:col>11</xdr:col>
      <xdr:colOff>123825</xdr:colOff>
      <xdr:row>4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42925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323850</xdr:colOff>
      <xdr:row>3</xdr:row>
      <xdr:rowOff>57150</xdr:rowOff>
    </xdr:from>
    <xdr:to>
      <xdr:col>13</xdr:col>
      <xdr:colOff>438150</xdr:colOff>
      <xdr:row>4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5429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66675</xdr:rowOff>
    </xdr:from>
    <xdr:to>
      <xdr:col>3</xdr:col>
      <xdr:colOff>257175</xdr:colOff>
      <xdr:row>1</xdr:row>
      <xdr:rowOff>123825</xdr:rowOff>
    </xdr:to>
    <xdr:pic macro="[0]!Info_zeigen">
      <xdr:nvPicPr>
        <xdr:cNvPr id="1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667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9</xdr:col>
      <xdr:colOff>0</xdr:colOff>
      <xdr:row>3</xdr:row>
      <xdr:rowOff>57150</xdr:rowOff>
    </xdr:from>
    <xdr:to>
      <xdr:col>11</xdr:col>
      <xdr:colOff>123825</xdr:colOff>
      <xdr:row>4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42925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276225</xdr:colOff>
      <xdr:row>3</xdr:row>
      <xdr:rowOff>57150</xdr:rowOff>
    </xdr:from>
    <xdr:to>
      <xdr:col>13</xdr:col>
      <xdr:colOff>390525</xdr:colOff>
      <xdr:row>4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5429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57150</xdr:rowOff>
    </xdr:from>
    <xdr:to>
      <xdr:col>3</xdr:col>
      <xdr:colOff>247650</xdr:colOff>
      <xdr:row>1</xdr:row>
      <xdr:rowOff>114300</xdr:rowOff>
    </xdr:to>
    <xdr:pic macro="[0]!Info_zeigen">
      <xdr:nvPicPr>
        <xdr:cNvPr id="1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9</xdr:col>
      <xdr:colOff>28575</xdr:colOff>
      <xdr:row>3</xdr:row>
      <xdr:rowOff>47625</xdr:rowOff>
    </xdr:from>
    <xdr:to>
      <xdr:col>11</xdr:col>
      <xdr:colOff>152400</xdr:colOff>
      <xdr:row>4</xdr:row>
      <xdr:rowOff>104775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533400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304800</xdr:colOff>
      <xdr:row>3</xdr:row>
      <xdr:rowOff>38100</xdr:rowOff>
    </xdr:from>
    <xdr:to>
      <xdr:col>13</xdr:col>
      <xdr:colOff>419100</xdr:colOff>
      <xdr:row>4</xdr:row>
      <xdr:rowOff>95250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52387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57150</xdr:rowOff>
    </xdr:from>
    <xdr:to>
      <xdr:col>3</xdr:col>
      <xdr:colOff>285750</xdr:colOff>
      <xdr:row>1</xdr:row>
      <xdr:rowOff>114300</xdr:rowOff>
    </xdr:to>
    <xdr:pic macro="[0]!Info_zeigen">
      <xdr:nvPicPr>
        <xdr:cNvPr id="1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9</xdr:col>
      <xdr:colOff>9525</xdr:colOff>
      <xdr:row>3</xdr:row>
      <xdr:rowOff>57150</xdr:rowOff>
    </xdr:from>
    <xdr:to>
      <xdr:col>11</xdr:col>
      <xdr:colOff>133350</xdr:colOff>
      <xdr:row>4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542925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323850</xdr:colOff>
      <xdr:row>3</xdr:row>
      <xdr:rowOff>57150</xdr:rowOff>
    </xdr:from>
    <xdr:to>
      <xdr:col>13</xdr:col>
      <xdr:colOff>438150</xdr:colOff>
      <xdr:row>4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5429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57150</xdr:rowOff>
    </xdr:from>
    <xdr:to>
      <xdr:col>3</xdr:col>
      <xdr:colOff>285750</xdr:colOff>
      <xdr:row>1</xdr:row>
      <xdr:rowOff>114300</xdr:rowOff>
    </xdr:to>
    <xdr:pic macro="[0]!Info_zeigen">
      <xdr:nvPicPr>
        <xdr:cNvPr id="1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9</xdr:col>
      <xdr:colOff>9525</xdr:colOff>
      <xdr:row>3</xdr:row>
      <xdr:rowOff>57150</xdr:rowOff>
    </xdr:from>
    <xdr:to>
      <xdr:col>11</xdr:col>
      <xdr:colOff>133350</xdr:colOff>
      <xdr:row>4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47950" y="542925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323850</xdr:colOff>
      <xdr:row>3</xdr:row>
      <xdr:rowOff>57150</xdr:rowOff>
    </xdr:from>
    <xdr:to>
      <xdr:col>13</xdr:col>
      <xdr:colOff>438150</xdr:colOff>
      <xdr:row>4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5429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57150</xdr:rowOff>
    </xdr:from>
    <xdr:to>
      <xdr:col>3</xdr:col>
      <xdr:colOff>285750</xdr:colOff>
      <xdr:row>1</xdr:row>
      <xdr:rowOff>114300</xdr:rowOff>
    </xdr:to>
    <xdr:pic macro="[0]!Info_zeigen">
      <xdr:nvPicPr>
        <xdr:cNvPr id="1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3</xdr:col>
      <xdr:colOff>38100</xdr:colOff>
      <xdr:row>0</xdr:row>
      <xdr:rowOff>57150</xdr:rowOff>
    </xdr:from>
    <xdr:to>
      <xdr:col>3</xdr:col>
      <xdr:colOff>285750</xdr:colOff>
      <xdr:row>1</xdr:row>
      <xdr:rowOff>114300</xdr:rowOff>
    </xdr:to>
    <xdr:pic macro="[0]!Info_zeigen">
      <xdr:nvPicPr>
        <xdr:cNvPr id="2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11</xdr:col>
      <xdr:colOff>323850</xdr:colOff>
      <xdr:row>3</xdr:row>
      <xdr:rowOff>57150</xdr:rowOff>
    </xdr:from>
    <xdr:to>
      <xdr:col>13</xdr:col>
      <xdr:colOff>438150</xdr:colOff>
      <xdr:row>4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5429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3</xdr:row>
      <xdr:rowOff>57150</xdr:rowOff>
    </xdr:from>
    <xdr:to>
      <xdr:col>11</xdr:col>
      <xdr:colOff>161925</xdr:colOff>
      <xdr:row>4</xdr:row>
      <xdr:rowOff>114300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76525" y="542925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57150</xdr:rowOff>
    </xdr:from>
    <xdr:to>
      <xdr:col>3</xdr:col>
      <xdr:colOff>285750</xdr:colOff>
      <xdr:row>1</xdr:row>
      <xdr:rowOff>114300</xdr:rowOff>
    </xdr:to>
    <xdr:pic macro="[0]!Info_zeigen">
      <xdr:nvPicPr>
        <xdr:cNvPr id="1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3</xdr:col>
      <xdr:colOff>38100</xdr:colOff>
      <xdr:row>0</xdr:row>
      <xdr:rowOff>57150</xdr:rowOff>
    </xdr:from>
    <xdr:to>
      <xdr:col>3</xdr:col>
      <xdr:colOff>285750</xdr:colOff>
      <xdr:row>1</xdr:row>
      <xdr:rowOff>114300</xdr:rowOff>
    </xdr:to>
    <xdr:pic macro="[0]!Info_zeigen">
      <xdr:nvPicPr>
        <xdr:cNvPr id="2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9</xdr:col>
      <xdr:colOff>38100</xdr:colOff>
      <xdr:row>3</xdr:row>
      <xdr:rowOff>57150</xdr:rowOff>
    </xdr:from>
    <xdr:to>
      <xdr:col>11</xdr:col>
      <xdr:colOff>161925</xdr:colOff>
      <xdr:row>4</xdr:row>
      <xdr:rowOff>114300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42925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323850</xdr:colOff>
      <xdr:row>3</xdr:row>
      <xdr:rowOff>57150</xdr:rowOff>
    </xdr:from>
    <xdr:to>
      <xdr:col>13</xdr:col>
      <xdr:colOff>438150</xdr:colOff>
      <xdr:row>4</xdr:row>
      <xdr:rowOff>114300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5429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57150</xdr:rowOff>
    </xdr:from>
    <xdr:to>
      <xdr:col>3</xdr:col>
      <xdr:colOff>285750</xdr:colOff>
      <xdr:row>1</xdr:row>
      <xdr:rowOff>114300</xdr:rowOff>
    </xdr:to>
    <xdr:pic macro="[0]!Info_zeigen">
      <xdr:nvPicPr>
        <xdr:cNvPr id="1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3</xdr:col>
      <xdr:colOff>38100</xdr:colOff>
      <xdr:row>0</xdr:row>
      <xdr:rowOff>57150</xdr:rowOff>
    </xdr:from>
    <xdr:to>
      <xdr:col>3</xdr:col>
      <xdr:colOff>285750</xdr:colOff>
      <xdr:row>1</xdr:row>
      <xdr:rowOff>114300</xdr:rowOff>
    </xdr:to>
    <xdr:pic macro="[0]!Info_zeigen">
      <xdr:nvPicPr>
        <xdr:cNvPr id="2" name="Bild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715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  <xdr:twoCellAnchor editAs="oneCell">
    <xdr:from>
      <xdr:col>9</xdr:col>
      <xdr:colOff>38100</xdr:colOff>
      <xdr:row>3</xdr:row>
      <xdr:rowOff>57150</xdr:rowOff>
    </xdr:from>
    <xdr:to>
      <xdr:col>11</xdr:col>
      <xdr:colOff>161925</xdr:colOff>
      <xdr:row>4</xdr:row>
      <xdr:rowOff>114300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42925"/>
          <a:ext cx="9429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11</xdr:col>
      <xdr:colOff>323850</xdr:colOff>
      <xdr:row>3</xdr:row>
      <xdr:rowOff>57150</xdr:rowOff>
    </xdr:from>
    <xdr:to>
      <xdr:col>13</xdr:col>
      <xdr:colOff>438150</xdr:colOff>
      <xdr:row>4</xdr:row>
      <xdr:rowOff>114300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5429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72"/>
  <sheetViews>
    <sheetView zoomScalePageLayoutView="0" workbookViewId="0" topLeftCell="A1">
      <selection activeCell="D4" sqref="D4:E4"/>
    </sheetView>
  </sheetViews>
  <sheetFormatPr defaultColWidth="11.421875" defaultRowHeight="12.75"/>
  <cols>
    <col min="1" max="1" width="1.57421875" style="27" customWidth="1"/>
    <col min="2" max="2" width="1.421875" style="27" customWidth="1"/>
    <col min="3" max="3" width="1.1484375" style="27" customWidth="1"/>
    <col min="4" max="4" width="11.421875" style="27" customWidth="1"/>
    <col min="5" max="5" width="0.85546875" style="27" customWidth="1"/>
    <col min="6" max="6" width="10.421875" style="27" customWidth="1"/>
    <col min="7" max="7" width="0.85546875" style="27" customWidth="1"/>
    <col min="8" max="8" width="10.8515625" style="27" customWidth="1"/>
    <col min="9" max="9" width="0.9921875" style="27" customWidth="1"/>
    <col min="10" max="10" width="11.421875" style="27" customWidth="1"/>
    <col min="11" max="11" width="0.85546875" style="27" customWidth="1"/>
    <col min="12" max="12" width="11.00390625" style="27" customWidth="1"/>
    <col min="13" max="13" width="0.71875" style="27" customWidth="1"/>
    <col min="14" max="14" width="11.421875" style="27" customWidth="1"/>
    <col min="15" max="15" width="0.85546875" style="27" customWidth="1"/>
    <col min="16" max="16" width="2.140625" style="27" customWidth="1"/>
    <col min="17" max="16384" width="11.421875" style="27" customWidth="1"/>
  </cols>
  <sheetData>
    <row r="1" spans="1:17" ht="12.7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36" t="s">
        <v>10</v>
      </c>
      <c r="M1" s="2"/>
      <c r="N1" s="36"/>
      <c r="O1" s="2"/>
      <c r="P1" s="2"/>
      <c r="Q1" s="2"/>
    </row>
    <row r="2" spans="1:17" ht="12.7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/>
      <c r="B3" s="2"/>
      <c r="C3" s="2"/>
      <c r="D3" s="41" t="s">
        <v>0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2"/>
      <c r="Q3" s="2"/>
    </row>
    <row r="4" spans="1:17" ht="15" customHeight="1">
      <c r="A4" s="1"/>
      <c r="B4" s="2"/>
      <c r="C4" s="4"/>
      <c r="D4" s="44" t="s">
        <v>1</v>
      </c>
      <c r="E4" s="45"/>
      <c r="F4" s="5">
        <v>7000</v>
      </c>
      <c r="G4" s="46" t="s">
        <v>2</v>
      </c>
      <c r="H4" s="47"/>
      <c r="I4" s="6"/>
      <c r="J4" s="7"/>
      <c r="K4" s="2"/>
      <c r="L4" s="2"/>
      <c r="M4" s="2"/>
      <c r="N4" s="2"/>
      <c r="O4" s="8"/>
      <c r="P4" s="2"/>
      <c r="Q4" s="2"/>
    </row>
    <row r="5" spans="1:17" ht="14.25" customHeight="1">
      <c r="A5" s="1"/>
      <c r="B5" s="2"/>
      <c r="C5" s="4"/>
      <c r="D5" s="48" t="s">
        <v>3</v>
      </c>
      <c r="E5" s="49"/>
      <c r="F5" s="9">
        <v>1000</v>
      </c>
      <c r="G5" s="10" t="s">
        <v>4</v>
      </c>
      <c r="H5" s="11"/>
      <c r="I5" s="11"/>
      <c r="J5" s="12"/>
      <c r="K5" s="13"/>
      <c r="L5" s="13"/>
      <c r="M5" s="13"/>
      <c r="N5" s="13"/>
      <c r="O5" s="14"/>
      <c r="P5" s="2"/>
      <c r="Q5" s="2"/>
    </row>
    <row r="6" spans="1:17" ht="20.25">
      <c r="A6" s="1"/>
      <c r="B6" s="2"/>
      <c r="C6" s="2"/>
      <c r="D6" s="15" t="s">
        <v>5</v>
      </c>
      <c r="E6" s="16"/>
      <c r="F6" s="39" t="s">
        <v>6</v>
      </c>
      <c r="G6" s="40"/>
      <c r="H6" s="17" t="s">
        <v>7</v>
      </c>
      <c r="I6" s="18"/>
      <c r="J6" s="15" t="s">
        <v>5</v>
      </c>
      <c r="K6" s="16"/>
      <c r="L6" s="39" t="s">
        <v>8</v>
      </c>
      <c r="M6" s="40"/>
      <c r="N6" s="19" t="s">
        <v>9</v>
      </c>
      <c r="O6" s="18"/>
      <c r="P6" s="2"/>
      <c r="Q6" s="2"/>
    </row>
    <row r="7" spans="1:17" ht="12.75">
      <c r="A7" s="1"/>
      <c r="B7" s="2"/>
      <c r="C7" s="2"/>
      <c r="D7" s="28">
        <f>F4</f>
        <v>7000</v>
      </c>
      <c r="E7" s="35"/>
      <c r="F7" s="20">
        <f>EkSt(D7,0)</f>
        <v>0</v>
      </c>
      <c r="G7" s="20"/>
      <c r="H7" s="20">
        <f>EkSt(D7,1)</f>
        <v>0</v>
      </c>
      <c r="I7" s="20"/>
      <c r="J7" s="28">
        <f>D71+$F$5</f>
        <v>61000</v>
      </c>
      <c r="K7" s="35"/>
      <c r="L7" s="20">
        <f>EkSt(J7,0)</f>
        <v>18605</v>
      </c>
      <c r="M7" s="20"/>
      <c r="N7" s="20">
        <f>EkSt(J7,1)</f>
        <v>12250</v>
      </c>
      <c r="O7" s="21"/>
      <c r="P7" s="2"/>
      <c r="Q7" s="2"/>
    </row>
    <row r="8" spans="1:17" ht="10.5" customHeight="1">
      <c r="A8" s="1"/>
      <c r="B8" s="2"/>
      <c r="C8" s="2"/>
      <c r="D8" s="29">
        <f>D7+$F$5</f>
        <v>8000</v>
      </c>
      <c r="E8" s="23"/>
      <c r="F8" s="22">
        <f>EkSt(D8,0)</f>
        <v>54</v>
      </c>
      <c r="G8" s="22"/>
      <c r="H8" s="22">
        <f>EkSt(D8,1)</f>
        <v>0</v>
      </c>
      <c r="I8" s="22"/>
      <c r="J8" s="29">
        <f>J7+$F$5</f>
        <v>62000</v>
      </c>
      <c r="K8" s="23"/>
      <c r="L8" s="22">
        <f>EkSt(J8,0)</f>
        <v>19055</v>
      </c>
      <c r="M8" s="22"/>
      <c r="N8" s="22">
        <f>EkSt(J8,1)</f>
        <v>12588</v>
      </c>
      <c r="O8" s="23"/>
      <c r="P8" s="2"/>
      <c r="Q8" s="2"/>
    </row>
    <row r="9" spans="1:17" ht="10.5" customHeight="1">
      <c r="A9" s="1"/>
      <c r="B9" s="2"/>
      <c r="C9" s="2"/>
      <c r="D9" s="29">
        <f>D8+$F$5</f>
        <v>9000</v>
      </c>
      <c r="E9" s="23"/>
      <c r="F9" s="22">
        <f>EkSt(D9,0)</f>
        <v>227</v>
      </c>
      <c r="G9" s="22"/>
      <c r="H9" s="22">
        <f>EkSt(D9,1)</f>
        <v>0</v>
      </c>
      <c r="I9" s="22"/>
      <c r="J9" s="29">
        <f>J8+$F$5</f>
        <v>63000</v>
      </c>
      <c r="K9" s="23"/>
      <c r="L9" s="22">
        <f>EkSt(J9,0)</f>
        <v>19505</v>
      </c>
      <c r="M9" s="22"/>
      <c r="N9" s="22">
        <f>EkSt(J9,1)</f>
        <v>12926</v>
      </c>
      <c r="O9" s="24"/>
      <c r="P9" s="2"/>
      <c r="Q9" s="2"/>
    </row>
    <row r="10" spans="1:17" ht="10.5" customHeight="1">
      <c r="A10" s="1"/>
      <c r="B10" s="2"/>
      <c r="C10" s="2"/>
      <c r="D10" s="29">
        <f>D9+$F$5</f>
        <v>10000</v>
      </c>
      <c r="E10" s="23"/>
      <c r="F10" s="22">
        <f>EkSt(D10,0)</f>
        <v>417</v>
      </c>
      <c r="G10" s="22"/>
      <c r="H10" s="22">
        <f>EkSt(D10,1)</f>
        <v>0</v>
      </c>
      <c r="I10" s="22"/>
      <c r="J10" s="29">
        <f>J9+$F$5</f>
        <v>64000</v>
      </c>
      <c r="K10" s="23"/>
      <c r="L10" s="22">
        <f>EkSt(J10,0)</f>
        <v>19955</v>
      </c>
      <c r="M10" s="22"/>
      <c r="N10" s="22">
        <f>EkSt(J10,1)</f>
        <v>13268</v>
      </c>
      <c r="O10" s="23"/>
      <c r="P10" s="2"/>
      <c r="Q10" s="2"/>
    </row>
    <row r="11" spans="1:17" ht="10.5" customHeight="1">
      <c r="A11" s="1"/>
      <c r="B11" s="2"/>
      <c r="C11" s="2"/>
      <c r="D11" s="29">
        <f>D10+$F$5</f>
        <v>11000</v>
      </c>
      <c r="E11" s="23"/>
      <c r="F11" s="22">
        <f>EkSt(D11,0)</f>
        <v>622</v>
      </c>
      <c r="G11" s="22"/>
      <c r="H11" s="22">
        <f>EkSt(D11,1)</f>
        <v>0</v>
      </c>
      <c r="I11" s="22"/>
      <c r="J11" s="29">
        <f>J10+$F$5</f>
        <v>65000</v>
      </c>
      <c r="K11" s="23"/>
      <c r="L11" s="22">
        <f>EkSt(J11,0)</f>
        <v>20405</v>
      </c>
      <c r="M11" s="22"/>
      <c r="N11" s="22">
        <f>EkSt(J11,1)</f>
        <v>13612</v>
      </c>
      <c r="O11" s="23"/>
      <c r="P11" s="2"/>
      <c r="Q11" s="2"/>
    </row>
    <row r="12" spans="1:17" ht="3.75" customHeight="1">
      <c r="A12" s="1"/>
      <c r="B12" s="2"/>
      <c r="C12" s="2"/>
      <c r="D12" s="29"/>
      <c r="E12" s="23"/>
      <c r="F12" s="22"/>
      <c r="G12" s="22"/>
      <c r="H12" s="22"/>
      <c r="I12" s="22"/>
      <c r="J12" s="29"/>
      <c r="K12" s="23"/>
      <c r="L12" s="22"/>
      <c r="M12" s="22"/>
      <c r="N12" s="22"/>
      <c r="O12" s="23"/>
      <c r="P12" s="2"/>
      <c r="Q12" s="2"/>
    </row>
    <row r="13" spans="1:17" ht="10.5" customHeight="1">
      <c r="A13" s="1"/>
      <c r="B13" s="2"/>
      <c r="C13" s="2"/>
      <c r="D13" s="29">
        <f>D11+$F$5</f>
        <v>12000</v>
      </c>
      <c r="E13" s="23"/>
      <c r="F13" s="22">
        <f>EkSt(D13,0)</f>
        <v>842</v>
      </c>
      <c r="G13" s="22"/>
      <c r="H13" s="22">
        <f>EkSt(D13,1)</f>
        <v>0</v>
      </c>
      <c r="I13" s="22"/>
      <c r="J13" s="29">
        <f>J11+$F$5</f>
        <v>66000</v>
      </c>
      <c r="K13" s="23"/>
      <c r="L13" s="22">
        <f>EkSt(J13,0)</f>
        <v>20855</v>
      </c>
      <c r="M13" s="22"/>
      <c r="N13" s="22">
        <f>EkSt(J13,1)</f>
        <v>13958</v>
      </c>
      <c r="O13" s="23"/>
      <c r="P13" s="2"/>
      <c r="Q13" s="2"/>
    </row>
    <row r="14" spans="1:17" ht="10.5" customHeight="1">
      <c r="A14" s="1"/>
      <c r="B14" s="2"/>
      <c r="C14" s="2"/>
      <c r="D14" s="29">
        <f>D13+$F$5</f>
        <v>13000</v>
      </c>
      <c r="E14" s="23"/>
      <c r="F14" s="22">
        <f>EkSt(D14,0)</f>
        <v>1078</v>
      </c>
      <c r="G14" s="22"/>
      <c r="H14" s="22">
        <f>EkSt(D14,1)</f>
        <v>0</v>
      </c>
      <c r="I14" s="22"/>
      <c r="J14" s="29">
        <f>J13+$F$5</f>
        <v>67000</v>
      </c>
      <c r="K14" s="23"/>
      <c r="L14" s="22">
        <f>EkSt(J14,0)</f>
        <v>21305</v>
      </c>
      <c r="M14" s="22"/>
      <c r="N14" s="22">
        <f>EkSt(J14,1)</f>
        <v>14308</v>
      </c>
      <c r="O14" s="23"/>
      <c r="P14" s="2"/>
      <c r="Q14" s="2"/>
    </row>
    <row r="15" spans="1:17" ht="10.5" customHeight="1">
      <c r="A15" s="1"/>
      <c r="B15" s="2"/>
      <c r="C15" s="2"/>
      <c r="D15" s="29">
        <f>D14+$F$5</f>
        <v>14000</v>
      </c>
      <c r="E15" s="23"/>
      <c r="F15" s="22">
        <f>EkSt(D15,0)</f>
        <v>1323</v>
      </c>
      <c r="G15" s="22"/>
      <c r="H15" s="22">
        <f>EkSt(D15,1)</f>
        <v>0</v>
      </c>
      <c r="I15" s="22"/>
      <c r="J15" s="29">
        <f>J14+$F$5</f>
        <v>68000</v>
      </c>
      <c r="K15" s="23"/>
      <c r="L15" s="22">
        <f>EkSt(J15,0)</f>
        <v>21755</v>
      </c>
      <c r="M15" s="22"/>
      <c r="N15" s="22">
        <f>EkSt(J15,1)</f>
        <v>14660</v>
      </c>
      <c r="O15" s="23"/>
      <c r="P15" s="2"/>
      <c r="Q15" s="2"/>
    </row>
    <row r="16" spans="1:17" ht="10.5" customHeight="1">
      <c r="A16" s="1"/>
      <c r="B16" s="2"/>
      <c r="C16" s="2"/>
      <c r="D16" s="29">
        <f>D15+$F$5</f>
        <v>15000</v>
      </c>
      <c r="E16" s="23"/>
      <c r="F16" s="22">
        <f>EkSt(D16,0)</f>
        <v>1573</v>
      </c>
      <c r="G16" s="22"/>
      <c r="H16" s="22">
        <f>EkSt(D16,1)</f>
        <v>0</v>
      </c>
      <c r="I16" s="22"/>
      <c r="J16" s="29">
        <f>J15+$F$5</f>
        <v>69000</v>
      </c>
      <c r="K16" s="23"/>
      <c r="L16" s="22">
        <f>EkSt(J16,0)</f>
        <v>22205</v>
      </c>
      <c r="M16" s="22"/>
      <c r="N16" s="22">
        <f>EkSt(J16,1)</f>
        <v>15016</v>
      </c>
      <c r="O16" s="23"/>
      <c r="P16" s="2"/>
      <c r="Q16" s="2"/>
    </row>
    <row r="17" spans="1:17" ht="10.5" customHeight="1">
      <c r="A17" s="1"/>
      <c r="B17" s="2"/>
      <c r="C17" s="2"/>
      <c r="D17" s="29">
        <f>D16+$F$5</f>
        <v>16000</v>
      </c>
      <c r="E17" s="23"/>
      <c r="F17" s="22">
        <f>EkSt(D17,0)</f>
        <v>1828</v>
      </c>
      <c r="G17" s="22"/>
      <c r="H17" s="22">
        <f>EkSt(D17,1)</f>
        <v>108</v>
      </c>
      <c r="I17" s="22"/>
      <c r="J17" s="29">
        <f>J16+$F$5</f>
        <v>70000</v>
      </c>
      <c r="K17" s="23"/>
      <c r="L17" s="22">
        <f>EkSt(J17,0)</f>
        <v>22655</v>
      </c>
      <c r="M17" s="22"/>
      <c r="N17" s="22">
        <f>EkSt(J17,1)</f>
        <v>15372</v>
      </c>
      <c r="O17" s="23"/>
      <c r="P17" s="2"/>
      <c r="Q17" s="2"/>
    </row>
    <row r="18" spans="1:17" ht="3.75" customHeight="1">
      <c r="A18" s="1"/>
      <c r="B18" s="2"/>
      <c r="C18" s="2"/>
      <c r="D18" s="29"/>
      <c r="E18" s="23"/>
      <c r="F18" s="22"/>
      <c r="G18" s="22"/>
      <c r="H18" s="22"/>
      <c r="I18" s="22"/>
      <c r="J18" s="29"/>
      <c r="K18" s="23"/>
      <c r="L18" s="22"/>
      <c r="M18" s="22"/>
      <c r="N18" s="22"/>
      <c r="O18" s="23"/>
      <c r="P18" s="2"/>
      <c r="Q18" s="2"/>
    </row>
    <row r="19" spans="1:17" ht="10.5" customHeight="1">
      <c r="A19" s="1"/>
      <c r="B19" s="2"/>
      <c r="C19" s="2"/>
      <c r="D19" s="29">
        <f>D17+$F$5</f>
        <v>17000</v>
      </c>
      <c r="E19" s="23"/>
      <c r="F19" s="22">
        <f>EkSt(D19,0)</f>
        <v>2089</v>
      </c>
      <c r="G19" s="22"/>
      <c r="H19" s="22">
        <f>EkSt(D19,1)</f>
        <v>278</v>
      </c>
      <c r="I19" s="22"/>
      <c r="J19" s="29">
        <f>J17+$F$5</f>
        <v>71000</v>
      </c>
      <c r="K19" s="23"/>
      <c r="L19" s="22">
        <f>EkSt(J19,0)</f>
        <v>23105</v>
      </c>
      <c r="M19" s="22"/>
      <c r="N19" s="22">
        <f>EkSt(J19,1)</f>
        <v>15732</v>
      </c>
      <c r="O19" s="23"/>
      <c r="P19" s="2"/>
      <c r="Q19" s="2"/>
    </row>
    <row r="20" spans="1:17" ht="10.5" customHeight="1">
      <c r="A20" s="1"/>
      <c r="B20" s="2"/>
      <c r="C20" s="2"/>
      <c r="D20" s="29">
        <f>D19+$F$5</f>
        <v>18000</v>
      </c>
      <c r="E20" s="23"/>
      <c r="F20" s="22">
        <f>EkSt(D20,0)</f>
        <v>2354</v>
      </c>
      <c r="G20" s="22"/>
      <c r="H20" s="22">
        <f>EkSt(D20,1)</f>
        <v>454</v>
      </c>
      <c r="I20" s="22"/>
      <c r="J20" s="29">
        <f>J19+$F$5</f>
        <v>72000</v>
      </c>
      <c r="K20" s="23"/>
      <c r="L20" s="22">
        <f>EkSt(J20,0)</f>
        <v>23555</v>
      </c>
      <c r="M20" s="22"/>
      <c r="N20" s="22">
        <f>EkSt(J20,1)</f>
        <v>16096</v>
      </c>
      <c r="O20" s="23"/>
      <c r="P20" s="2"/>
      <c r="Q20" s="2"/>
    </row>
    <row r="21" spans="1:17" ht="10.5" customHeight="1">
      <c r="A21" s="1"/>
      <c r="B21" s="2"/>
      <c r="C21" s="2"/>
      <c r="D21" s="29">
        <f>D20+$F$5</f>
        <v>19000</v>
      </c>
      <c r="E21" s="23"/>
      <c r="F21" s="22">
        <f>EkSt(D21,0)</f>
        <v>2625</v>
      </c>
      <c r="G21" s="22"/>
      <c r="H21" s="22">
        <f>EkSt(D21,1)</f>
        <v>640</v>
      </c>
      <c r="I21" s="22"/>
      <c r="J21" s="29">
        <f>J20+$F$5</f>
        <v>73000</v>
      </c>
      <c r="K21" s="23"/>
      <c r="L21" s="22">
        <f>EkSt(J21,0)</f>
        <v>24005</v>
      </c>
      <c r="M21" s="22"/>
      <c r="N21" s="22">
        <f>EkSt(J21,1)</f>
        <v>16462</v>
      </c>
      <c r="O21" s="23"/>
      <c r="P21" s="2"/>
      <c r="Q21" s="2"/>
    </row>
    <row r="22" spans="1:17" ht="10.5" customHeight="1">
      <c r="A22" s="1"/>
      <c r="B22" s="2"/>
      <c r="C22" s="2"/>
      <c r="D22" s="29">
        <f>D21+$F$5</f>
        <v>20000</v>
      </c>
      <c r="E22" s="23"/>
      <c r="F22" s="22">
        <f>EkSt(D22,0)</f>
        <v>2902</v>
      </c>
      <c r="G22" s="22"/>
      <c r="H22" s="22">
        <f>EkSt(D22,1)</f>
        <v>834</v>
      </c>
      <c r="I22" s="22"/>
      <c r="J22" s="29">
        <f>J21+$F$5</f>
        <v>74000</v>
      </c>
      <c r="K22" s="23"/>
      <c r="L22" s="22">
        <f>EkSt(J22,0)</f>
        <v>24455</v>
      </c>
      <c r="M22" s="22"/>
      <c r="N22" s="22">
        <f>EkSt(J22,1)</f>
        <v>16830</v>
      </c>
      <c r="O22" s="23"/>
      <c r="P22" s="2"/>
      <c r="Q22" s="2"/>
    </row>
    <row r="23" spans="1:17" ht="10.5" customHeight="1">
      <c r="A23" s="1"/>
      <c r="B23" s="2"/>
      <c r="C23" s="2"/>
      <c r="D23" s="29">
        <f>D22+$F$5</f>
        <v>21000</v>
      </c>
      <c r="E23" s="23"/>
      <c r="F23" s="22">
        <f>EkSt(D23,0)</f>
        <v>3184</v>
      </c>
      <c r="G23" s="22"/>
      <c r="H23" s="22">
        <f>EkSt(D23,1)</f>
        <v>1034</v>
      </c>
      <c r="I23" s="22"/>
      <c r="J23" s="29">
        <f>J22+$F$5</f>
        <v>75000</v>
      </c>
      <c r="K23" s="23"/>
      <c r="L23" s="22">
        <f>EkSt(J23,0)</f>
        <v>24905</v>
      </c>
      <c r="M23" s="22"/>
      <c r="N23" s="22">
        <f>EkSt(J23,1)</f>
        <v>17200</v>
      </c>
      <c r="O23" s="23"/>
      <c r="P23" s="2"/>
      <c r="Q23" s="2"/>
    </row>
    <row r="24" spans="1:17" ht="4.5" customHeight="1">
      <c r="A24" s="1"/>
      <c r="B24" s="2"/>
      <c r="C24" s="2"/>
      <c r="D24" s="29"/>
      <c r="E24" s="23"/>
      <c r="F24" s="22"/>
      <c r="G24" s="22"/>
      <c r="H24" s="22"/>
      <c r="I24" s="22"/>
      <c r="J24" s="29"/>
      <c r="K24" s="23"/>
      <c r="L24" s="22"/>
      <c r="M24" s="22"/>
      <c r="N24" s="22"/>
      <c r="O24" s="23"/>
      <c r="P24" s="2"/>
      <c r="Q24" s="2"/>
    </row>
    <row r="25" spans="1:17" ht="10.5" customHeight="1">
      <c r="A25" s="1"/>
      <c r="B25" s="2"/>
      <c r="C25" s="2"/>
      <c r="D25" s="29">
        <f>D23+$F$5</f>
        <v>22000</v>
      </c>
      <c r="E25" s="23"/>
      <c r="F25" s="22">
        <f>EkSt(D25,0)</f>
        <v>3471</v>
      </c>
      <c r="G25" s="22"/>
      <c r="H25" s="22">
        <f>EkSt(D25,1)</f>
        <v>1244</v>
      </c>
      <c r="I25" s="22"/>
      <c r="J25" s="29">
        <f>J23+$F$5</f>
        <v>76000</v>
      </c>
      <c r="K25" s="23"/>
      <c r="L25" s="22">
        <f>EkSt(J25,0)</f>
        <v>25355</v>
      </c>
      <c r="M25" s="22"/>
      <c r="N25" s="22">
        <f>EkSt(J25,1)</f>
        <v>17574</v>
      </c>
      <c r="O25" s="23"/>
      <c r="P25" s="2"/>
      <c r="Q25" s="2"/>
    </row>
    <row r="26" spans="1:17" ht="10.5" customHeight="1">
      <c r="A26" s="1"/>
      <c r="B26" s="2"/>
      <c r="C26" s="2"/>
      <c r="D26" s="29">
        <f>D25+$F$5</f>
        <v>23000</v>
      </c>
      <c r="E26" s="23"/>
      <c r="F26" s="22">
        <f>EkSt(D26,0)</f>
        <v>3763</v>
      </c>
      <c r="G26" s="22"/>
      <c r="H26" s="22">
        <f>EkSt(D26,1)</f>
        <v>1460</v>
      </c>
      <c r="I26" s="22"/>
      <c r="J26" s="29">
        <f>J25+$F$5</f>
        <v>77000</v>
      </c>
      <c r="K26" s="23"/>
      <c r="L26" s="22">
        <f>EkSt(J26,0)</f>
        <v>25805</v>
      </c>
      <c r="M26" s="22"/>
      <c r="N26" s="22">
        <f>EkSt(J26,1)</f>
        <v>17950</v>
      </c>
      <c r="O26" s="23"/>
      <c r="P26" s="2"/>
      <c r="Q26" s="2"/>
    </row>
    <row r="27" spans="1:17" ht="10.5" customHeight="1">
      <c r="A27" s="1"/>
      <c r="B27" s="2"/>
      <c r="C27" s="2"/>
      <c r="D27" s="29">
        <f>D26+$F$5</f>
        <v>24000</v>
      </c>
      <c r="E27" s="23"/>
      <c r="F27" s="22">
        <f>EkSt(D27,0)</f>
        <v>4061</v>
      </c>
      <c r="G27" s="22"/>
      <c r="H27" s="22">
        <f>EkSt(D27,1)</f>
        <v>1684</v>
      </c>
      <c r="I27" s="22"/>
      <c r="J27" s="29">
        <f>J26+$F$5</f>
        <v>78000</v>
      </c>
      <c r="K27" s="23"/>
      <c r="L27" s="22">
        <f>EkSt(J27,0)</f>
        <v>26255</v>
      </c>
      <c r="M27" s="22"/>
      <c r="N27" s="22">
        <f>EkSt(J27,1)</f>
        <v>18328</v>
      </c>
      <c r="O27" s="23"/>
      <c r="P27" s="2"/>
      <c r="Q27" s="2"/>
    </row>
    <row r="28" spans="1:17" ht="10.5" customHeight="1">
      <c r="A28" s="1"/>
      <c r="B28" s="2"/>
      <c r="C28" s="2"/>
      <c r="D28" s="29">
        <f>D27+$F$5</f>
        <v>25000</v>
      </c>
      <c r="E28" s="23"/>
      <c r="F28" s="22">
        <f>EkSt(D28,0)</f>
        <v>4364</v>
      </c>
      <c r="G28" s="22"/>
      <c r="H28" s="22">
        <f>EkSt(D28,1)</f>
        <v>1918</v>
      </c>
      <c r="I28" s="22"/>
      <c r="J28" s="29">
        <f>J27+$F$5</f>
        <v>79000</v>
      </c>
      <c r="K28" s="23"/>
      <c r="L28" s="22">
        <f>EkSt(J28,0)</f>
        <v>26705</v>
      </c>
      <c r="M28" s="22"/>
      <c r="N28" s="22">
        <f>EkSt(J28,1)</f>
        <v>18710</v>
      </c>
      <c r="O28" s="23"/>
      <c r="P28" s="2"/>
      <c r="Q28" s="2"/>
    </row>
    <row r="29" spans="1:17" ht="10.5" customHeight="1">
      <c r="A29" s="1"/>
      <c r="B29" s="2"/>
      <c r="C29" s="2"/>
      <c r="D29" s="29">
        <f>D28+$F$5</f>
        <v>26000</v>
      </c>
      <c r="E29" s="23"/>
      <c r="F29" s="22">
        <f>EkSt(D29,0)</f>
        <v>4672</v>
      </c>
      <c r="G29" s="22"/>
      <c r="H29" s="22">
        <f>EkSt(D29,1)</f>
        <v>2156</v>
      </c>
      <c r="I29" s="22"/>
      <c r="J29" s="29">
        <f>J28+$F$5</f>
        <v>80000</v>
      </c>
      <c r="K29" s="23"/>
      <c r="L29" s="22">
        <f>EkSt(J29,0)</f>
        <v>27155</v>
      </c>
      <c r="M29" s="22"/>
      <c r="N29" s="22">
        <f>EkSt(J29,1)</f>
        <v>19094</v>
      </c>
      <c r="O29" s="23"/>
      <c r="P29" s="2"/>
      <c r="Q29" s="2"/>
    </row>
    <row r="30" spans="1:17" ht="3.75" customHeight="1">
      <c r="A30" s="1"/>
      <c r="B30" s="2"/>
      <c r="C30" s="2"/>
      <c r="D30" s="29"/>
      <c r="E30" s="23"/>
      <c r="F30" s="22"/>
      <c r="G30" s="22"/>
      <c r="H30" s="22"/>
      <c r="I30" s="22"/>
      <c r="J30" s="29"/>
      <c r="K30" s="23"/>
      <c r="L30" s="22"/>
      <c r="M30" s="22"/>
      <c r="N30" s="22"/>
      <c r="O30" s="23"/>
      <c r="P30" s="2"/>
      <c r="Q30" s="2"/>
    </row>
    <row r="31" spans="1:17" ht="10.5" customHeight="1">
      <c r="A31" s="1"/>
      <c r="B31" s="2"/>
      <c r="C31" s="2"/>
      <c r="D31" s="29">
        <f>D29+$F$5</f>
        <v>27000</v>
      </c>
      <c r="E31" s="23"/>
      <c r="F31" s="22">
        <f>EkSt(D31,0)</f>
        <v>4986</v>
      </c>
      <c r="G31" s="22"/>
      <c r="H31" s="22">
        <f>EkSt(D31,1)</f>
        <v>2400</v>
      </c>
      <c r="I31" s="22"/>
      <c r="J31" s="29">
        <f>J29+$F$5</f>
        <v>81000</v>
      </c>
      <c r="K31" s="23"/>
      <c r="L31" s="22">
        <f>EkSt(J31,0)</f>
        <v>27605</v>
      </c>
      <c r="M31" s="22"/>
      <c r="N31" s="22">
        <f>EkSt(J31,1)</f>
        <v>19480</v>
      </c>
      <c r="O31" s="23"/>
      <c r="P31" s="2"/>
      <c r="Q31" s="2"/>
    </row>
    <row r="32" spans="1:17" ht="10.5" customHeight="1">
      <c r="A32" s="1"/>
      <c r="B32" s="2"/>
      <c r="C32" s="2"/>
      <c r="D32" s="29">
        <f>D31+$F$5</f>
        <v>28000</v>
      </c>
      <c r="E32" s="23"/>
      <c r="F32" s="22">
        <f>EkSt(D32,0)</f>
        <v>5305</v>
      </c>
      <c r="G32" s="22"/>
      <c r="H32" s="22">
        <f>EkSt(D32,1)</f>
        <v>2646</v>
      </c>
      <c r="I32" s="22"/>
      <c r="J32" s="29">
        <f>J31+$F$5</f>
        <v>82000</v>
      </c>
      <c r="K32" s="23"/>
      <c r="L32" s="22">
        <f>EkSt(J32,0)</f>
        <v>28055</v>
      </c>
      <c r="M32" s="22"/>
      <c r="N32" s="22">
        <f>EkSt(J32,1)</f>
        <v>19870</v>
      </c>
      <c r="O32" s="23"/>
      <c r="P32" s="2"/>
      <c r="Q32" s="2"/>
    </row>
    <row r="33" spans="1:17" ht="10.5" customHeight="1">
      <c r="A33" s="1"/>
      <c r="B33" s="2"/>
      <c r="C33" s="2"/>
      <c r="D33" s="29">
        <f>D32+$F$5</f>
        <v>29000</v>
      </c>
      <c r="E33" s="23"/>
      <c r="F33" s="22">
        <f>EkSt(D33,0)</f>
        <v>5629</v>
      </c>
      <c r="G33" s="22"/>
      <c r="H33" s="22">
        <f>EkSt(D33,1)</f>
        <v>2894</v>
      </c>
      <c r="I33" s="22"/>
      <c r="J33" s="29">
        <f>J32+$F$5</f>
        <v>83000</v>
      </c>
      <c r="K33" s="23"/>
      <c r="L33" s="22">
        <f>EkSt(J33,0)</f>
        <v>28505</v>
      </c>
      <c r="M33" s="22"/>
      <c r="N33" s="22">
        <f>EkSt(J33,1)</f>
        <v>20262</v>
      </c>
      <c r="O33" s="23"/>
      <c r="P33" s="2"/>
      <c r="Q33" s="2"/>
    </row>
    <row r="34" spans="1:17" ht="10.5" customHeight="1">
      <c r="A34" s="1"/>
      <c r="B34" s="2"/>
      <c r="C34" s="2"/>
      <c r="D34" s="29">
        <f>D33+$F$5</f>
        <v>30000</v>
      </c>
      <c r="E34" s="23"/>
      <c r="F34" s="22">
        <f>EkSt(D34,0)</f>
        <v>5959</v>
      </c>
      <c r="G34" s="22"/>
      <c r="H34" s="22">
        <f>EkSt(D34,1)</f>
        <v>3146</v>
      </c>
      <c r="I34" s="22"/>
      <c r="J34" s="29">
        <f>J33+$F$5</f>
        <v>84000</v>
      </c>
      <c r="K34" s="23"/>
      <c r="L34" s="22">
        <f>EkSt(J34,0)</f>
        <v>28955</v>
      </c>
      <c r="M34" s="22"/>
      <c r="N34" s="22">
        <f>EkSt(J34,1)</f>
        <v>20656</v>
      </c>
      <c r="O34" s="23"/>
      <c r="P34" s="2"/>
      <c r="Q34" s="2"/>
    </row>
    <row r="35" spans="1:17" ht="10.5" customHeight="1">
      <c r="A35" s="1"/>
      <c r="B35" s="2"/>
      <c r="C35" s="2"/>
      <c r="D35" s="29">
        <f>D34+$F$5</f>
        <v>31000</v>
      </c>
      <c r="E35" s="23"/>
      <c r="F35" s="22">
        <f>EkSt(D35,0)</f>
        <v>6294</v>
      </c>
      <c r="G35" s="22"/>
      <c r="H35" s="22">
        <f>EkSt(D35,1)</f>
        <v>3400</v>
      </c>
      <c r="I35" s="22"/>
      <c r="J35" s="29">
        <f>J34+$F$5</f>
        <v>85000</v>
      </c>
      <c r="K35" s="23"/>
      <c r="L35" s="22">
        <f>EkSt(J35,0)</f>
        <v>29405</v>
      </c>
      <c r="M35" s="22"/>
      <c r="N35" s="22">
        <f>EkSt(J35,1)</f>
        <v>21054</v>
      </c>
      <c r="O35" s="23"/>
      <c r="P35" s="2"/>
      <c r="Q35" s="2"/>
    </row>
    <row r="36" spans="1:17" ht="3" customHeight="1">
      <c r="A36" s="1"/>
      <c r="B36" s="2"/>
      <c r="C36" s="2"/>
      <c r="D36" s="29"/>
      <c r="E36" s="23"/>
      <c r="F36" s="22"/>
      <c r="G36" s="22"/>
      <c r="H36" s="22"/>
      <c r="I36" s="22"/>
      <c r="J36" s="29"/>
      <c r="K36" s="23"/>
      <c r="L36" s="22"/>
      <c r="M36" s="22"/>
      <c r="N36" s="22"/>
      <c r="O36" s="23"/>
      <c r="P36" s="2"/>
      <c r="Q36" s="2"/>
    </row>
    <row r="37" spans="1:17" ht="10.5" customHeight="1">
      <c r="A37" s="1"/>
      <c r="B37" s="2"/>
      <c r="C37" s="2"/>
      <c r="D37" s="29">
        <f>D35+$F$5</f>
        <v>32000</v>
      </c>
      <c r="E37" s="23"/>
      <c r="F37" s="22">
        <f>EkSt(D37,0)</f>
        <v>6634</v>
      </c>
      <c r="G37" s="22"/>
      <c r="H37" s="22">
        <f>EkSt(D37,1)</f>
        <v>3656</v>
      </c>
      <c r="I37" s="22"/>
      <c r="J37" s="29">
        <f>J35+$F$5</f>
        <v>86000</v>
      </c>
      <c r="K37" s="23"/>
      <c r="L37" s="22">
        <f>EkSt(J35,0)</f>
        <v>29405</v>
      </c>
      <c r="M37" s="22"/>
      <c r="N37" s="22">
        <f>EkSt(J37,1)</f>
        <v>21454</v>
      </c>
      <c r="O37" s="23"/>
      <c r="P37" s="2"/>
      <c r="Q37" s="2"/>
    </row>
    <row r="38" spans="1:17" ht="10.5" customHeight="1">
      <c r="A38" s="1"/>
      <c r="B38" s="2"/>
      <c r="C38" s="2"/>
      <c r="D38" s="29">
        <f>D37+$F$5</f>
        <v>33000</v>
      </c>
      <c r="E38" s="23"/>
      <c r="F38" s="22">
        <f>EkSt(D38,0)</f>
        <v>6979</v>
      </c>
      <c r="G38" s="22"/>
      <c r="H38" s="22">
        <f>EkSt(D38,1)</f>
        <v>3916</v>
      </c>
      <c r="I38" s="22"/>
      <c r="J38" s="29">
        <f>J37+$F$5</f>
        <v>87000</v>
      </c>
      <c r="K38" s="23"/>
      <c r="L38" s="22">
        <f>EkSt(J38,0)</f>
        <v>30305</v>
      </c>
      <c r="M38" s="22"/>
      <c r="N38" s="22">
        <f>EkSt(J38,1)</f>
        <v>21856</v>
      </c>
      <c r="O38" s="23"/>
      <c r="P38" s="2"/>
      <c r="Q38" s="2"/>
    </row>
    <row r="39" spans="1:17" ht="10.5" customHeight="1">
      <c r="A39" s="1"/>
      <c r="B39" s="2"/>
      <c r="C39" s="2"/>
      <c r="D39" s="29">
        <f>D38+$F$5</f>
        <v>34000</v>
      </c>
      <c r="E39" s="23"/>
      <c r="F39" s="22">
        <f>EkSt(D39,0)</f>
        <v>7330</v>
      </c>
      <c r="G39" s="22"/>
      <c r="H39" s="22">
        <f>EkSt(D39,1)</f>
        <v>4178</v>
      </c>
      <c r="I39" s="22"/>
      <c r="J39" s="29">
        <f>J38+$F$5</f>
        <v>88000</v>
      </c>
      <c r="K39" s="23"/>
      <c r="L39" s="22">
        <f>EkSt(J39,0)</f>
        <v>30755</v>
      </c>
      <c r="M39" s="22"/>
      <c r="N39" s="22">
        <f>EkSt(J39,1)</f>
        <v>22262</v>
      </c>
      <c r="O39" s="23"/>
      <c r="P39" s="2"/>
      <c r="Q39" s="2"/>
    </row>
    <row r="40" spans="1:17" ht="10.5" customHeight="1">
      <c r="A40" s="1"/>
      <c r="B40" s="2"/>
      <c r="C40" s="2"/>
      <c r="D40" s="29">
        <f>D39+$F$5</f>
        <v>35000</v>
      </c>
      <c r="E40" s="23"/>
      <c r="F40" s="22">
        <f>EkSt(D40,0)</f>
        <v>7686</v>
      </c>
      <c r="G40" s="22"/>
      <c r="H40" s="22">
        <f>EkSt(D40,1)</f>
        <v>4442</v>
      </c>
      <c r="I40" s="22"/>
      <c r="J40" s="29">
        <f>J39+$F$5</f>
        <v>89000</v>
      </c>
      <c r="K40" s="23"/>
      <c r="L40" s="22">
        <f>EkSt(J40,0)</f>
        <v>31205</v>
      </c>
      <c r="M40" s="22"/>
      <c r="N40" s="22">
        <f>EkSt(J40,1)</f>
        <v>22670</v>
      </c>
      <c r="O40" s="23"/>
      <c r="P40" s="2"/>
      <c r="Q40" s="2"/>
    </row>
    <row r="41" spans="1:17" ht="10.5" customHeight="1">
      <c r="A41" s="1"/>
      <c r="B41" s="2"/>
      <c r="C41" s="2"/>
      <c r="D41" s="29">
        <f>D40+$F$5</f>
        <v>36000</v>
      </c>
      <c r="E41" s="23"/>
      <c r="F41" s="22">
        <f>EkSt(D41,0)</f>
        <v>8048</v>
      </c>
      <c r="G41" s="22"/>
      <c r="H41" s="22">
        <f>EkSt(D41,1)</f>
        <v>4708</v>
      </c>
      <c r="I41" s="22"/>
      <c r="J41" s="29">
        <f>J40+$F$5</f>
        <v>90000</v>
      </c>
      <c r="K41" s="23"/>
      <c r="L41" s="22">
        <f>EkSt(J41,0)</f>
        <v>31655</v>
      </c>
      <c r="M41" s="22"/>
      <c r="N41" s="22">
        <f>EkSt(J41,1)</f>
        <v>23080</v>
      </c>
      <c r="O41" s="23"/>
      <c r="P41" s="2"/>
      <c r="Q41" s="2"/>
    </row>
    <row r="42" spans="1:17" ht="4.5" customHeight="1">
      <c r="A42" s="1"/>
      <c r="B42" s="2"/>
      <c r="C42" s="2"/>
      <c r="D42" s="29"/>
      <c r="E42" s="23"/>
      <c r="F42" s="22"/>
      <c r="G42" s="22"/>
      <c r="H42" s="22"/>
      <c r="I42" s="22"/>
      <c r="J42" s="29"/>
      <c r="K42" s="23"/>
      <c r="L42" s="22"/>
      <c r="M42" s="22"/>
      <c r="N42" s="22"/>
      <c r="O42" s="23"/>
      <c r="P42" s="2"/>
      <c r="Q42" s="2"/>
    </row>
    <row r="43" spans="1:17" ht="10.5" customHeight="1">
      <c r="A43" s="1"/>
      <c r="B43" s="2"/>
      <c r="C43" s="2"/>
      <c r="D43" s="29">
        <f>D41+$F$5</f>
        <v>37000</v>
      </c>
      <c r="E43" s="23"/>
      <c r="F43" s="22">
        <f>EkSt(D43,0)</f>
        <v>8415</v>
      </c>
      <c r="G43" s="22"/>
      <c r="H43" s="22">
        <f>EkSt(D43,1)</f>
        <v>4978</v>
      </c>
      <c r="I43" s="22"/>
      <c r="J43" s="29">
        <f>J41+$F$5</f>
        <v>91000</v>
      </c>
      <c r="K43" s="23"/>
      <c r="L43" s="22">
        <f>EkSt(J43,0)</f>
        <v>32105</v>
      </c>
      <c r="M43" s="22"/>
      <c r="N43" s="22">
        <f>EkSt(J43,1)</f>
        <v>23494</v>
      </c>
      <c r="O43" s="23"/>
      <c r="P43" s="2"/>
      <c r="Q43" s="2"/>
    </row>
    <row r="44" spans="1:17" ht="10.5" customHeight="1">
      <c r="A44" s="1"/>
      <c r="B44" s="2"/>
      <c r="C44" s="2"/>
      <c r="D44" s="29">
        <f>D43+$F$5</f>
        <v>38000</v>
      </c>
      <c r="E44" s="23"/>
      <c r="F44" s="22">
        <f>EkSt(D44,0)</f>
        <v>8787</v>
      </c>
      <c r="G44" s="22"/>
      <c r="H44" s="22">
        <f>EkSt(D44,1)</f>
        <v>5250</v>
      </c>
      <c r="I44" s="22"/>
      <c r="J44" s="29">
        <f>J43+$F$5</f>
        <v>92000</v>
      </c>
      <c r="K44" s="23"/>
      <c r="L44" s="22">
        <f>EkSt(J44,0)</f>
        <v>32555</v>
      </c>
      <c r="M44" s="22"/>
      <c r="N44" s="22">
        <f>EkSt(J44,1)</f>
        <v>23910</v>
      </c>
      <c r="O44" s="23"/>
      <c r="P44" s="2"/>
      <c r="Q44" s="2"/>
    </row>
    <row r="45" spans="1:17" ht="10.5" customHeight="1">
      <c r="A45" s="1"/>
      <c r="B45" s="2"/>
      <c r="C45" s="2"/>
      <c r="D45" s="29">
        <f>D44+$F$5</f>
        <v>39000</v>
      </c>
      <c r="E45" s="23"/>
      <c r="F45" s="22">
        <f>EkSt(D45,0)</f>
        <v>9164</v>
      </c>
      <c r="G45" s="22"/>
      <c r="H45" s="22">
        <f>EkSt(D45,1)</f>
        <v>5526</v>
      </c>
      <c r="I45" s="22"/>
      <c r="J45" s="29">
        <f>J44+$F$5</f>
        <v>93000</v>
      </c>
      <c r="K45" s="23"/>
      <c r="L45" s="22">
        <f>EkSt(J45,0)</f>
        <v>33005</v>
      </c>
      <c r="M45" s="22"/>
      <c r="N45" s="22">
        <f>EkSt(J45,1)</f>
        <v>24328</v>
      </c>
      <c r="O45" s="23"/>
      <c r="P45" s="2"/>
      <c r="Q45" s="2"/>
    </row>
    <row r="46" spans="1:17" ht="10.5" customHeight="1">
      <c r="A46" s="1"/>
      <c r="B46" s="2"/>
      <c r="C46" s="2"/>
      <c r="D46" s="29">
        <f>D45+$F$5</f>
        <v>40000</v>
      </c>
      <c r="E46" s="23"/>
      <c r="F46" s="22">
        <f>EkSt(D46,0)</f>
        <v>9547</v>
      </c>
      <c r="G46" s="22"/>
      <c r="H46" s="22">
        <f>EkSt(D46,1)</f>
        <v>5804</v>
      </c>
      <c r="I46" s="22"/>
      <c r="J46" s="29">
        <f>J45+$F$5</f>
        <v>94000</v>
      </c>
      <c r="K46" s="23"/>
      <c r="L46" s="22">
        <f>EkSt(J46,0)</f>
        <v>33455</v>
      </c>
      <c r="M46" s="22"/>
      <c r="N46" s="22">
        <f>EkSt(J46,1)</f>
        <v>24750</v>
      </c>
      <c r="O46" s="23"/>
      <c r="P46" s="2"/>
      <c r="Q46" s="2"/>
    </row>
    <row r="47" spans="1:17" ht="10.5" customHeight="1">
      <c r="A47" s="1"/>
      <c r="B47" s="2"/>
      <c r="C47" s="2"/>
      <c r="D47" s="29">
        <f>D46+$F$5</f>
        <v>41000</v>
      </c>
      <c r="E47" s="23"/>
      <c r="F47" s="22">
        <f>EkSt(D47,0)</f>
        <v>9935</v>
      </c>
      <c r="G47" s="22"/>
      <c r="H47" s="22">
        <f>EkSt(D47,1)</f>
        <v>6084</v>
      </c>
      <c r="I47" s="22"/>
      <c r="J47" s="29">
        <f>J46+$F$5</f>
        <v>95000</v>
      </c>
      <c r="K47" s="23"/>
      <c r="L47" s="22">
        <f>EkSt(J47,0)</f>
        <v>33905</v>
      </c>
      <c r="M47" s="22"/>
      <c r="N47" s="22">
        <f>EkSt(J47,1)</f>
        <v>25174</v>
      </c>
      <c r="O47" s="23"/>
      <c r="P47" s="2"/>
      <c r="Q47" s="2"/>
    </row>
    <row r="48" spans="1:17" ht="3.75" customHeight="1">
      <c r="A48" s="1"/>
      <c r="B48" s="2"/>
      <c r="C48" s="2"/>
      <c r="D48" s="29"/>
      <c r="E48" s="23"/>
      <c r="F48" s="22"/>
      <c r="G48" s="22"/>
      <c r="H48" s="22"/>
      <c r="I48" s="22"/>
      <c r="J48" s="29"/>
      <c r="K48" s="23"/>
      <c r="L48" s="22"/>
      <c r="M48" s="22"/>
      <c r="N48" s="22"/>
      <c r="O48" s="23"/>
      <c r="P48" s="2"/>
      <c r="Q48" s="2"/>
    </row>
    <row r="49" spans="1:17" ht="10.5" customHeight="1">
      <c r="A49" s="1"/>
      <c r="B49" s="2"/>
      <c r="C49" s="2"/>
      <c r="D49" s="29">
        <f>D47+$F$5</f>
        <v>42000</v>
      </c>
      <c r="E49" s="23"/>
      <c r="F49" s="22">
        <f>EkSt(D49,0)</f>
        <v>10328</v>
      </c>
      <c r="G49" s="22"/>
      <c r="H49" s="22">
        <f>EkSt(D49,1)</f>
        <v>6368</v>
      </c>
      <c r="I49" s="22"/>
      <c r="J49" s="29">
        <f>J47+$F$5</f>
        <v>96000</v>
      </c>
      <c r="K49" s="23"/>
      <c r="L49" s="22">
        <f>EkSt(J49,0)</f>
        <v>34355</v>
      </c>
      <c r="M49" s="22"/>
      <c r="N49" s="22">
        <f>EkSt(J49,1)</f>
        <v>25600</v>
      </c>
      <c r="O49" s="23"/>
      <c r="P49" s="2"/>
      <c r="Q49" s="2"/>
    </row>
    <row r="50" spans="1:17" ht="10.5" customHeight="1">
      <c r="A50" s="1"/>
      <c r="B50" s="2"/>
      <c r="C50" s="2"/>
      <c r="D50" s="29">
        <f>D49+$F$5</f>
        <v>43000</v>
      </c>
      <c r="E50" s="23"/>
      <c r="F50" s="22">
        <f>EkSt(D50,0)</f>
        <v>10727</v>
      </c>
      <c r="G50" s="22"/>
      <c r="H50" s="22">
        <f>EkSt(D50,1)</f>
        <v>6654</v>
      </c>
      <c r="I50" s="22"/>
      <c r="J50" s="29">
        <f>J49+$F$5</f>
        <v>97000</v>
      </c>
      <c r="K50" s="23"/>
      <c r="L50" s="22">
        <f>EkSt(J50,0)</f>
        <v>34805</v>
      </c>
      <c r="M50" s="22"/>
      <c r="N50" s="22">
        <f>EkSt(J50,1)</f>
        <v>26030</v>
      </c>
      <c r="O50" s="23"/>
      <c r="P50" s="2"/>
      <c r="Q50" s="2"/>
    </row>
    <row r="51" spans="1:17" ht="10.5" customHeight="1">
      <c r="A51" s="1"/>
      <c r="B51" s="2"/>
      <c r="C51" s="2"/>
      <c r="D51" s="29">
        <f>D50+$F$5</f>
        <v>44000</v>
      </c>
      <c r="E51" s="23"/>
      <c r="F51" s="22">
        <f>EkSt(D51,0)</f>
        <v>11131</v>
      </c>
      <c r="G51" s="22"/>
      <c r="H51" s="22">
        <f>EkSt(D51,1)</f>
        <v>6942</v>
      </c>
      <c r="I51" s="22"/>
      <c r="J51" s="29">
        <f>J50+$F$5</f>
        <v>98000</v>
      </c>
      <c r="K51" s="23"/>
      <c r="L51" s="22">
        <f>EkSt(J51,0)</f>
        <v>35255</v>
      </c>
      <c r="M51" s="22"/>
      <c r="N51" s="22">
        <f>EkSt(J51,1)</f>
        <v>26462</v>
      </c>
      <c r="O51" s="23"/>
      <c r="P51" s="2"/>
      <c r="Q51" s="2"/>
    </row>
    <row r="52" spans="1:17" ht="10.5" customHeight="1">
      <c r="A52" s="1"/>
      <c r="B52" s="2"/>
      <c r="C52" s="2"/>
      <c r="D52" s="29">
        <f>D51+$F$5</f>
        <v>45000</v>
      </c>
      <c r="E52" s="23"/>
      <c r="F52" s="22">
        <f>EkSt(D52,0)</f>
        <v>11540</v>
      </c>
      <c r="G52" s="22"/>
      <c r="H52" s="22">
        <f>EkSt(D52,1)</f>
        <v>7232</v>
      </c>
      <c r="I52" s="22"/>
      <c r="J52" s="29">
        <f>J51+$F$5</f>
        <v>99000</v>
      </c>
      <c r="K52" s="23"/>
      <c r="L52" s="22">
        <f>EkSt(J52,0)</f>
        <v>35705</v>
      </c>
      <c r="M52" s="22"/>
      <c r="N52" s="22">
        <f>EkSt(J52,1)</f>
        <v>26896</v>
      </c>
      <c r="O52" s="23"/>
      <c r="P52" s="2"/>
      <c r="Q52" s="2"/>
    </row>
    <row r="53" spans="1:17" ht="10.5" customHeight="1">
      <c r="A53" s="1"/>
      <c r="B53" s="2"/>
      <c r="C53" s="2"/>
      <c r="D53" s="29">
        <f>D52+$F$5</f>
        <v>46000</v>
      </c>
      <c r="E53" s="23"/>
      <c r="F53" s="22">
        <f>EkSt(D53,0)</f>
        <v>11955</v>
      </c>
      <c r="G53" s="22"/>
      <c r="H53" s="22">
        <f>EkSt(D53,1)</f>
        <v>7526</v>
      </c>
      <c r="I53" s="22"/>
      <c r="J53" s="29">
        <f>J52+$F$5</f>
        <v>100000</v>
      </c>
      <c r="K53" s="23"/>
      <c r="L53" s="22">
        <f>EkSt(J53,0)</f>
        <v>36155</v>
      </c>
      <c r="M53" s="22"/>
      <c r="N53" s="22">
        <f>EkSt(J53,1)</f>
        <v>27334</v>
      </c>
      <c r="O53" s="23"/>
      <c r="P53" s="2"/>
      <c r="Q53" s="2"/>
    </row>
    <row r="54" spans="1:17" ht="3.75" customHeight="1">
      <c r="A54" s="1"/>
      <c r="B54" s="2"/>
      <c r="C54" s="2"/>
      <c r="D54" s="29"/>
      <c r="E54" s="23"/>
      <c r="F54" s="22"/>
      <c r="G54" s="22"/>
      <c r="H54" s="22"/>
      <c r="I54" s="22"/>
      <c r="J54" s="29"/>
      <c r="K54" s="23"/>
      <c r="L54" s="22"/>
      <c r="M54" s="22"/>
      <c r="N54" s="22"/>
      <c r="O54" s="23"/>
      <c r="P54" s="2"/>
      <c r="Q54" s="2"/>
    </row>
    <row r="55" spans="1:17" ht="10.5" customHeight="1">
      <c r="A55" s="1"/>
      <c r="B55" s="2"/>
      <c r="C55" s="2"/>
      <c r="D55" s="29">
        <f>D53+$F$5</f>
        <v>47000</v>
      </c>
      <c r="E55" s="23"/>
      <c r="F55" s="22">
        <f>EkSt(D55,0)</f>
        <v>12375</v>
      </c>
      <c r="G55" s="22"/>
      <c r="H55" s="22">
        <f>EkSt(D55,1)</f>
        <v>7822</v>
      </c>
      <c r="I55" s="22"/>
      <c r="J55" s="29">
        <f>J53+$F$5</f>
        <v>101000</v>
      </c>
      <c r="K55" s="23"/>
      <c r="L55" s="22">
        <f>EkSt(J55,0)</f>
        <v>36605</v>
      </c>
      <c r="M55" s="22"/>
      <c r="N55" s="22">
        <f>EkSt(J55,1)</f>
        <v>27774</v>
      </c>
      <c r="O55" s="23"/>
      <c r="P55" s="2"/>
      <c r="Q55" s="2"/>
    </row>
    <row r="56" spans="1:17" ht="10.5" customHeight="1">
      <c r="A56" s="1"/>
      <c r="B56" s="2"/>
      <c r="C56" s="2"/>
      <c r="D56" s="29">
        <f>D55+$F$5</f>
        <v>48000</v>
      </c>
      <c r="E56" s="23"/>
      <c r="F56" s="22">
        <f>EkSt(D56,0)</f>
        <v>12800</v>
      </c>
      <c r="G56" s="22"/>
      <c r="H56" s="22">
        <f>EkSt(D56,1)</f>
        <v>8122</v>
      </c>
      <c r="I56" s="22"/>
      <c r="J56" s="29">
        <f>J55+$F$5</f>
        <v>102000</v>
      </c>
      <c r="K56" s="23"/>
      <c r="L56" s="22">
        <f>EkSt(J56,0)</f>
        <v>37055</v>
      </c>
      <c r="M56" s="22"/>
      <c r="N56" s="22">
        <f>EkSt(J56,1)</f>
        <v>28216</v>
      </c>
      <c r="O56" s="23"/>
      <c r="P56" s="2"/>
      <c r="Q56" s="2"/>
    </row>
    <row r="57" spans="1:17" ht="10.5" customHeight="1">
      <c r="A57" s="1"/>
      <c r="B57" s="2"/>
      <c r="C57" s="2"/>
      <c r="D57" s="29">
        <f>D56+$F$5</f>
        <v>49000</v>
      </c>
      <c r="E57" s="23"/>
      <c r="F57" s="22">
        <f>EkSt(D57,0)</f>
        <v>13231</v>
      </c>
      <c r="G57" s="22"/>
      <c r="H57" s="22">
        <f>EkSt(D57,1)</f>
        <v>8424</v>
      </c>
      <c r="I57" s="22"/>
      <c r="J57" s="29">
        <f>J56+$F$5</f>
        <v>103000</v>
      </c>
      <c r="K57" s="23"/>
      <c r="L57" s="22">
        <f>EkSt(J57,0)</f>
        <v>37505</v>
      </c>
      <c r="M57" s="22"/>
      <c r="N57" s="22">
        <f>EkSt(J57,1)</f>
        <v>28662</v>
      </c>
      <c r="O57" s="23"/>
      <c r="P57" s="2"/>
      <c r="Q57" s="2"/>
    </row>
    <row r="58" spans="1:17" ht="10.5" customHeight="1">
      <c r="A58" s="1"/>
      <c r="B58" s="2"/>
      <c r="C58" s="2"/>
      <c r="D58" s="29">
        <f>D57+$F$5</f>
        <v>50000</v>
      </c>
      <c r="E58" s="23"/>
      <c r="F58" s="22">
        <f>EkSt(D58,0)</f>
        <v>13667</v>
      </c>
      <c r="G58" s="22"/>
      <c r="H58" s="22">
        <f>EkSt(D58,1)</f>
        <v>8728</v>
      </c>
      <c r="I58" s="22"/>
      <c r="J58" s="29">
        <f>J57+$F$5</f>
        <v>104000</v>
      </c>
      <c r="K58" s="23"/>
      <c r="L58" s="22">
        <f>EkSt(J58,0)</f>
        <v>37955</v>
      </c>
      <c r="M58" s="22"/>
      <c r="N58" s="22">
        <f>EkSt(J58,1)</f>
        <v>29110</v>
      </c>
      <c r="O58" s="23"/>
      <c r="P58" s="2"/>
      <c r="Q58" s="2"/>
    </row>
    <row r="59" spans="1:17" ht="10.5" customHeight="1">
      <c r="A59" s="1"/>
      <c r="B59" s="2"/>
      <c r="C59" s="2"/>
      <c r="D59" s="29">
        <f>D58+$F$5</f>
        <v>51000</v>
      </c>
      <c r="E59" s="23"/>
      <c r="F59" s="22">
        <f>EkSt(D59,0)</f>
        <v>14108</v>
      </c>
      <c r="G59" s="22"/>
      <c r="H59" s="22">
        <f>EkSt(D59,1)</f>
        <v>9034</v>
      </c>
      <c r="I59" s="22"/>
      <c r="J59" s="29">
        <f>J58+$F$5</f>
        <v>105000</v>
      </c>
      <c r="K59" s="23"/>
      <c r="L59" s="22">
        <f>EkSt(J59,0)</f>
        <v>38405</v>
      </c>
      <c r="M59" s="22"/>
      <c r="N59" s="22">
        <f>EkSt(J59,1)</f>
        <v>29560</v>
      </c>
      <c r="O59" s="23"/>
      <c r="P59" s="2"/>
      <c r="Q59" s="2"/>
    </row>
    <row r="60" spans="1:17" ht="4.5" customHeight="1">
      <c r="A60" s="1"/>
      <c r="B60" s="2"/>
      <c r="C60" s="2"/>
      <c r="D60" s="29"/>
      <c r="E60" s="23"/>
      <c r="F60" s="22"/>
      <c r="G60" s="22"/>
      <c r="H60" s="22"/>
      <c r="I60" s="22"/>
      <c r="J60" s="29"/>
      <c r="K60" s="23"/>
      <c r="L60" s="22"/>
      <c r="M60" s="22"/>
      <c r="N60" s="22"/>
      <c r="O60" s="23"/>
      <c r="P60" s="2"/>
      <c r="Q60" s="2"/>
    </row>
    <row r="61" spans="1:17" ht="10.5" customHeight="1">
      <c r="A61" s="1"/>
      <c r="B61" s="2"/>
      <c r="C61" s="2"/>
      <c r="D61" s="29">
        <f>D59+$F$5</f>
        <v>52000</v>
      </c>
      <c r="E61" s="23"/>
      <c r="F61" s="22">
        <f>EkSt(D61,0)</f>
        <v>14555</v>
      </c>
      <c r="G61" s="22"/>
      <c r="H61" s="22">
        <f>EkSt(D61,1)</f>
        <v>9344</v>
      </c>
      <c r="I61" s="22"/>
      <c r="J61" s="29">
        <f>J59+$F$5</f>
        <v>106000</v>
      </c>
      <c r="K61" s="23"/>
      <c r="L61" s="22">
        <f>EkSt(J61,0)</f>
        <v>38855</v>
      </c>
      <c r="M61" s="22"/>
      <c r="N61" s="22">
        <f>EkSt(J61,1)</f>
        <v>30010</v>
      </c>
      <c r="O61" s="23"/>
      <c r="P61" s="2"/>
      <c r="Q61" s="2"/>
    </row>
    <row r="62" spans="1:17" ht="10.5" customHeight="1">
      <c r="A62" s="1"/>
      <c r="B62" s="2"/>
      <c r="C62" s="2"/>
      <c r="D62" s="29">
        <f>D61+$F$5</f>
        <v>53000</v>
      </c>
      <c r="E62" s="23"/>
      <c r="F62" s="22">
        <f>EkSt(D62,0)</f>
        <v>15005</v>
      </c>
      <c r="G62" s="22"/>
      <c r="H62" s="22">
        <f>EkSt(D62,1)</f>
        <v>9656</v>
      </c>
      <c r="I62" s="22"/>
      <c r="J62" s="29">
        <f>J61+$F$5</f>
        <v>107000</v>
      </c>
      <c r="K62" s="23"/>
      <c r="L62" s="22">
        <f>EkSt(J62,0)</f>
        <v>39305</v>
      </c>
      <c r="M62" s="22"/>
      <c r="N62" s="22">
        <f>EkSt(J62,1)</f>
        <v>30460</v>
      </c>
      <c r="O62" s="23"/>
      <c r="P62" s="2"/>
      <c r="Q62" s="2"/>
    </row>
    <row r="63" spans="1:17" ht="10.5" customHeight="1">
      <c r="A63" s="1"/>
      <c r="B63" s="2"/>
      <c r="C63" s="2"/>
      <c r="D63" s="29">
        <f>D62+$F$5</f>
        <v>54000</v>
      </c>
      <c r="E63" s="23"/>
      <c r="F63" s="22">
        <f>EkSt(D63,0)</f>
        <v>15455</v>
      </c>
      <c r="G63" s="22"/>
      <c r="H63" s="22">
        <f>EkSt(D63,1)</f>
        <v>9972</v>
      </c>
      <c r="I63" s="22"/>
      <c r="J63" s="29">
        <f>J62+$F$5</f>
        <v>108000</v>
      </c>
      <c r="K63" s="23"/>
      <c r="L63" s="22">
        <f>EkSt(J63,0)</f>
        <v>39755</v>
      </c>
      <c r="M63" s="22"/>
      <c r="N63" s="22">
        <f>EkSt(J63,1)</f>
        <v>30910</v>
      </c>
      <c r="O63" s="23"/>
      <c r="P63" s="2"/>
      <c r="Q63" s="2"/>
    </row>
    <row r="64" spans="1:17" ht="10.5" customHeight="1">
      <c r="A64" s="1"/>
      <c r="B64" s="2"/>
      <c r="C64" s="2"/>
      <c r="D64" s="29">
        <f>D63+$F$5</f>
        <v>55000</v>
      </c>
      <c r="E64" s="23"/>
      <c r="F64" s="22">
        <f>EkSt(D64,0)</f>
        <v>15905</v>
      </c>
      <c r="G64" s="22"/>
      <c r="H64" s="22">
        <f>EkSt(D64,1)</f>
        <v>10290</v>
      </c>
      <c r="I64" s="22"/>
      <c r="J64" s="29">
        <f>J63+$F$5</f>
        <v>109000</v>
      </c>
      <c r="K64" s="23"/>
      <c r="L64" s="22">
        <f>EkSt(J64,0)</f>
        <v>40205</v>
      </c>
      <c r="M64" s="22"/>
      <c r="N64" s="22">
        <f>EkSt(J64,1)</f>
        <v>31360</v>
      </c>
      <c r="O64" s="23"/>
      <c r="P64" s="2"/>
      <c r="Q64" s="2"/>
    </row>
    <row r="65" spans="1:17" ht="10.5" customHeight="1">
      <c r="A65" s="1"/>
      <c r="B65" s="2"/>
      <c r="C65" s="2"/>
      <c r="D65" s="29">
        <f>D64+$F$5</f>
        <v>56000</v>
      </c>
      <c r="E65" s="23"/>
      <c r="F65" s="22">
        <f>EkSt(D65,0)</f>
        <v>16355</v>
      </c>
      <c r="G65" s="22"/>
      <c r="H65" s="22">
        <f>EkSt(D65,1)</f>
        <v>10610</v>
      </c>
      <c r="I65" s="22"/>
      <c r="J65" s="29">
        <f>J64+$F$5</f>
        <v>110000</v>
      </c>
      <c r="K65" s="23"/>
      <c r="L65" s="22">
        <f>EkSt(J65,0)</f>
        <v>40655</v>
      </c>
      <c r="M65" s="22"/>
      <c r="N65" s="22">
        <f>EkSt(J65,1)</f>
        <v>31810</v>
      </c>
      <c r="O65" s="23"/>
      <c r="P65" s="2"/>
      <c r="Q65" s="2"/>
    </row>
    <row r="66" spans="1:17" ht="4.5" customHeight="1">
      <c r="A66" s="1"/>
      <c r="B66" s="2"/>
      <c r="C66" s="2"/>
      <c r="D66" s="29"/>
      <c r="E66" s="23"/>
      <c r="F66" s="22"/>
      <c r="G66" s="22"/>
      <c r="H66" s="22"/>
      <c r="I66" s="22"/>
      <c r="J66" s="29"/>
      <c r="K66" s="23"/>
      <c r="L66" s="22"/>
      <c r="M66" s="22"/>
      <c r="N66" s="22"/>
      <c r="O66" s="23"/>
      <c r="P66" s="2"/>
      <c r="Q66" s="2"/>
    </row>
    <row r="67" spans="1:17" ht="10.5" customHeight="1">
      <c r="A67" s="1"/>
      <c r="B67" s="2"/>
      <c r="C67" s="2"/>
      <c r="D67" s="29">
        <f>D65+$F$5</f>
        <v>57000</v>
      </c>
      <c r="E67" s="23"/>
      <c r="F67" s="22">
        <f>EkSt(D67,0)</f>
        <v>16805</v>
      </c>
      <c r="G67" s="22"/>
      <c r="H67" s="22">
        <f>EkSt(D67,1)</f>
        <v>10932</v>
      </c>
      <c r="I67" s="22"/>
      <c r="J67" s="29">
        <f>J65+$F$5</f>
        <v>111000</v>
      </c>
      <c r="K67" s="23"/>
      <c r="L67" s="22">
        <f>EkSt(J67,0)</f>
        <v>41105</v>
      </c>
      <c r="M67" s="22"/>
      <c r="N67" s="22">
        <f>EkSt(J67,1)</f>
        <v>32260</v>
      </c>
      <c r="O67" s="23"/>
      <c r="P67" s="2"/>
      <c r="Q67" s="2"/>
    </row>
    <row r="68" spans="1:17" ht="10.5" customHeight="1">
      <c r="A68" s="1"/>
      <c r="B68" s="2"/>
      <c r="C68" s="2"/>
      <c r="D68" s="29">
        <f>D67+$F$5</f>
        <v>58000</v>
      </c>
      <c r="E68" s="23"/>
      <c r="F68" s="22">
        <f>EkSt(D68,0)</f>
        <v>17255</v>
      </c>
      <c r="G68" s="22"/>
      <c r="H68" s="22">
        <f>EkSt(D68,1)</f>
        <v>11258</v>
      </c>
      <c r="I68" s="22"/>
      <c r="J68" s="29">
        <f>J67+$F$5</f>
        <v>112000</v>
      </c>
      <c r="K68" s="23"/>
      <c r="L68" s="22">
        <f>EkSt(J68,0)</f>
        <v>41555</v>
      </c>
      <c r="M68" s="22"/>
      <c r="N68" s="22">
        <f>EkSt(J68,1)</f>
        <v>32710</v>
      </c>
      <c r="O68" s="23"/>
      <c r="P68" s="2"/>
      <c r="Q68" s="2"/>
    </row>
    <row r="69" spans="1:17" ht="10.5" customHeight="1">
      <c r="A69" s="1"/>
      <c r="B69" s="2"/>
      <c r="C69" s="2"/>
      <c r="D69" s="29">
        <f>D67+$F$5</f>
        <v>58000</v>
      </c>
      <c r="E69" s="23"/>
      <c r="F69" s="22">
        <f>EkSt(D69,0)</f>
        <v>17255</v>
      </c>
      <c r="G69" s="22"/>
      <c r="H69" s="22">
        <f>EkSt(D69,1)</f>
        <v>11258</v>
      </c>
      <c r="I69" s="22"/>
      <c r="J69" s="29">
        <f>J67+$F$5</f>
        <v>112000</v>
      </c>
      <c r="K69" s="23"/>
      <c r="L69" s="22">
        <f>EkSt(J69,0)</f>
        <v>41555</v>
      </c>
      <c r="M69" s="22"/>
      <c r="N69" s="22">
        <f>EkSt(J69,1)</f>
        <v>32710</v>
      </c>
      <c r="O69" s="23"/>
      <c r="P69" s="2"/>
      <c r="Q69" s="2"/>
    </row>
    <row r="70" spans="1:17" ht="10.5" customHeight="1">
      <c r="A70" s="1"/>
      <c r="B70" s="2"/>
      <c r="C70" s="2"/>
      <c r="D70" s="29">
        <f>D69+$F$5</f>
        <v>59000</v>
      </c>
      <c r="E70" s="23"/>
      <c r="F70" s="22">
        <f>EkSt(D70,0)</f>
        <v>17705</v>
      </c>
      <c r="G70" s="22"/>
      <c r="H70" s="22">
        <f>EkSt(D70,1)</f>
        <v>11586</v>
      </c>
      <c r="I70" s="22"/>
      <c r="J70" s="29">
        <f>J69+$F$5</f>
        <v>113000</v>
      </c>
      <c r="K70" s="23"/>
      <c r="L70" s="22">
        <f>EkSt(J70,0)</f>
        <v>42005</v>
      </c>
      <c r="M70" s="22"/>
      <c r="N70" s="22">
        <f>EkSt(J70,1)</f>
        <v>33160</v>
      </c>
      <c r="O70" s="23"/>
      <c r="P70" s="2"/>
      <c r="Q70" s="2"/>
    </row>
    <row r="71" spans="1:17" ht="9.75" customHeight="1">
      <c r="A71" s="1"/>
      <c r="B71" s="2"/>
      <c r="C71" s="2"/>
      <c r="D71" s="30">
        <f>D70+$F$5</f>
        <v>60000</v>
      </c>
      <c r="E71" s="26"/>
      <c r="F71" s="25">
        <f>EkSt(D71,0)</f>
        <v>18155</v>
      </c>
      <c r="G71" s="25"/>
      <c r="H71" s="25">
        <f>EkSt(D71,1)</f>
        <v>11918</v>
      </c>
      <c r="I71" s="25"/>
      <c r="J71" s="30">
        <f>J70+$F$5</f>
        <v>114000</v>
      </c>
      <c r="K71" s="26"/>
      <c r="L71" s="25">
        <f>EkSt(J71,0)</f>
        <v>42455</v>
      </c>
      <c r="M71" s="25"/>
      <c r="N71" s="25">
        <f>EkSt(J71,1)</f>
        <v>33610</v>
      </c>
      <c r="O71" s="26"/>
      <c r="P71" s="2"/>
      <c r="Q71" s="2"/>
    </row>
    <row r="72" spans="1:17" ht="12.75">
      <c r="A72" s="1"/>
      <c r="B72" s="2"/>
      <c r="C72" s="2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</row>
  </sheetData>
  <sheetProtection/>
  <mergeCells count="6">
    <mergeCell ref="F6:G6"/>
    <mergeCell ref="L6:M6"/>
    <mergeCell ref="D3:O3"/>
    <mergeCell ref="D4:E4"/>
    <mergeCell ref="G4:H4"/>
    <mergeCell ref="D5:E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Q73"/>
  <sheetViews>
    <sheetView tabSelected="1" zoomScalePageLayoutView="0" workbookViewId="0" topLeftCell="A1">
      <selection activeCell="F8" sqref="F8"/>
    </sheetView>
  </sheetViews>
  <sheetFormatPr defaultColWidth="11.421875" defaultRowHeight="12.75"/>
  <cols>
    <col min="1" max="1" width="1.57421875" style="27" customWidth="1"/>
    <col min="2" max="2" width="1.421875" style="27" customWidth="1"/>
    <col min="3" max="3" width="1.1484375" style="27" customWidth="1"/>
    <col min="4" max="4" width="11.421875" style="27" customWidth="1"/>
    <col min="5" max="5" width="0.85546875" style="27" customWidth="1"/>
    <col min="6" max="6" width="10.421875" style="27" customWidth="1"/>
    <col min="7" max="7" width="0.85546875" style="27" customWidth="1"/>
    <col min="8" max="8" width="10.8515625" style="27" customWidth="1"/>
    <col min="9" max="9" width="0.9921875" style="27" customWidth="1"/>
    <col min="10" max="10" width="11.421875" style="27" customWidth="1"/>
    <col min="11" max="11" width="0.85546875" style="27" customWidth="1"/>
    <col min="12" max="12" width="11.00390625" style="27" customWidth="1"/>
    <col min="13" max="13" width="0.71875" style="27" customWidth="1"/>
    <col min="14" max="14" width="11.421875" style="27" customWidth="1"/>
    <col min="15" max="15" width="0.85546875" style="27" customWidth="1"/>
    <col min="16" max="16" width="2.140625" style="27" customWidth="1"/>
    <col min="17" max="16384" width="11.421875" style="27" customWidth="1"/>
  </cols>
  <sheetData>
    <row r="1" spans="1:17" ht="12.7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36" t="s">
        <v>27</v>
      </c>
      <c r="M1" s="2"/>
      <c r="N1" s="37"/>
      <c r="O1" s="2"/>
      <c r="P1" s="2"/>
      <c r="Q1" s="2"/>
    </row>
    <row r="2" spans="1:17" ht="12.7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/>
      <c r="B3" s="2"/>
      <c r="C3" s="2"/>
      <c r="D3" s="41" t="s">
        <v>28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2"/>
      <c r="Q3" s="2"/>
    </row>
    <row r="4" spans="1:17" ht="15" customHeight="1">
      <c r="A4" s="1"/>
      <c r="B4" s="2"/>
      <c r="C4" s="4"/>
      <c r="D4" s="44" t="s">
        <v>1</v>
      </c>
      <c r="E4" s="45"/>
      <c r="F4" s="5">
        <v>43346</v>
      </c>
      <c r="G4" s="46" t="s">
        <v>2</v>
      </c>
      <c r="H4" s="47"/>
      <c r="I4" s="6"/>
      <c r="J4" s="7"/>
      <c r="K4" s="2"/>
      <c r="L4" s="2"/>
      <c r="M4" s="2"/>
      <c r="N4" s="2"/>
      <c r="O4" s="8"/>
      <c r="P4" s="2"/>
      <c r="Q4" s="2"/>
    </row>
    <row r="5" spans="1:17" ht="14.25" customHeight="1">
      <c r="A5" s="1"/>
      <c r="B5" s="2"/>
      <c r="C5" s="4"/>
      <c r="D5" s="48" t="s">
        <v>3</v>
      </c>
      <c r="E5" s="49"/>
      <c r="F5" s="9">
        <v>36</v>
      </c>
      <c r="G5" s="10" t="s">
        <v>4</v>
      </c>
      <c r="H5" s="11"/>
      <c r="I5" s="11"/>
      <c r="J5" s="12"/>
      <c r="K5" s="13"/>
      <c r="L5" s="13"/>
      <c r="M5" s="13"/>
      <c r="N5" s="13"/>
      <c r="O5" s="14"/>
      <c r="P5" s="2"/>
      <c r="Q5" s="2"/>
    </row>
    <row r="6" spans="1:17" ht="20.25">
      <c r="A6" s="1"/>
      <c r="B6" s="2"/>
      <c r="C6" s="2"/>
      <c r="D6" s="31" t="s">
        <v>5</v>
      </c>
      <c r="E6" s="32"/>
      <c r="F6" s="50" t="s">
        <v>6</v>
      </c>
      <c r="G6" s="51"/>
      <c r="H6" s="33" t="s">
        <v>7</v>
      </c>
      <c r="I6" s="21"/>
      <c r="J6" s="31" t="s">
        <v>5</v>
      </c>
      <c r="K6" s="32"/>
      <c r="L6" s="50" t="s">
        <v>8</v>
      </c>
      <c r="M6" s="51"/>
      <c r="N6" s="34" t="s">
        <v>9</v>
      </c>
      <c r="O6" s="21"/>
      <c r="P6" s="2"/>
      <c r="Q6" s="2"/>
    </row>
    <row r="7" spans="1:17" ht="12.75">
      <c r="A7" s="1"/>
      <c r="B7" s="2"/>
      <c r="C7" s="2"/>
      <c r="D7" s="28">
        <f>F4</f>
        <v>43346</v>
      </c>
      <c r="E7" s="35"/>
      <c r="F7" s="20">
        <f>EkSt17(D7,0)</f>
        <v>9986</v>
      </c>
      <c r="G7" s="20"/>
      <c r="H7" s="20">
        <f>EkSt17(D7,1)</f>
        <v>5946</v>
      </c>
      <c r="I7" s="20"/>
      <c r="J7" s="28">
        <f>D71+$F$5</f>
        <v>45326</v>
      </c>
      <c r="K7" s="35"/>
      <c r="L7" s="20">
        <f>EkSt17(J7,0)</f>
        <v>10732</v>
      </c>
      <c r="M7" s="20"/>
      <c r="N7" s="20">
        <f>EkSt17(J7,1)</f>
        <v>6496</v>
      </c>
      <c r="O7" s="21"/>
      <c r="P7" s="2"/>
      <c r="Q7" s="2"/>
    </row>
    <row r="8" spans="1:17" ht="10.5" customHeight="1">
      <c r="A8" s="1"/>
      <c r="B8" s="2"/>
      <c r="C8" s="2"/>
      <c r="D8" s="29">
        <f>D7+$F$5</f>
        <v>43382</v>
      </c>
      <c r="E8" s="23"/>
      <c r="F8" s="22">
        <f>EkSt17(D8,0)</f>
        <v>10000</v>
      </c>
      <c r="G8" s="22"/>
      <c r="H8" s="22">
        <f>EkSt17(D8,1)</f>
        <v>5956</v>
      </c>
      <c r="I8" s="22"/>
      <c r="J8" s="29">
        <f>J7+$F$5</f>
        <v>45362</v>
      </c>
      <c r="K8" s="23"/>
      <c r="L8" s="22">
        <f>EkSt17(J8,0)</f>
        <v>10745</v>
      </c>
      <c r="M8" s="22"/>
      <c r="N8" s="22">
        <f>EkSt17(J8,1)</f>
        <v>6506</v>
      </c>
      <c r="O8" s="23"/>
      <c r="P8" s="2"/>
      <c r="Q8" s="2"/>
    </row>
    <row r="9" spans="1:17" ht="10.5" customHeight="1">
      <c r="A9" s="1"/>
      <c r="B9" s="2"/>
      <c r="C9" s="2"/>
      <c r="D9" s="29">
        <f>D8+$F$5</f>
        <v>43418</v>
      </c>
      <c r="E9" s="23"/>
      <c r="F9" s="22">
        <f>EkSt17(D9,0)</f>
        <v>10013</v>
      </c>
      <c r="G9" s="22"/>
      <c r="H9" s="22">
        <f>EkSt17(D9,1)</f>
        <v>5966</v>
      </c>
      <c r="I9" s="22"/>
      <c r="J9" s="29">
        <f>J8+$F$5</f>
        <v>45398</v>
      </c>
      <c r="K9" s="23"/>
      <c r="L9" s="22">
        <f>EkSt17(J9,0)</f>
        <v>10759</v>
      </c>
      <c r="M9" s="22"/>
      <c r="N9" s="22">
        <f>EkSt17(J9,1)</f>
        <v>6516</v>
      </c>
      <c r="O9" s="24"/>
      <c r="P9" s="2"/>
      <c r="Q9" s="2"/>
    </row>
    <row r="10" spans="1:17" ht="10.5" customHeight="1">
      <c r="A10" s="1"/>
      <c r="B10" s="2"/>
      <c r="C10" s="2"/>
      <c r="D10" s="29">
        <f>D9+$F$5</f>
        <v>43454</v>
      </c>
      <c r="E10" s="23"/>
      <c r="F10" s="22">
        <f>EkSt17(D10,0)</f>
        <v>10026</v>
      </c>
      <c r="G10" s="22"/>
      <c r="H10" s="22">
        <f>EkSt17(D10,1)</f>
        <v>5976</v>
      </c>
      <c r="I10" s="22"/>
      <c r="J10" s="29">
        <f>J9+$F$5</f>
        <v>45434</v>
      </c>
      <c r="K10" s="23"/>
      <c r="L10" s="22">
        <f>EkSt17(J10,0)</f>
        <v>10773</v>
      </c>
      <c r="M10" s="22"/>
      <c r="N10" s="22">
        <f>EkSt17(J10,1)</f>
        <v>6526</v>
      </c>
      <c r="O10" s="23"/>
      <c r="P10" s="2"/>
      <c r="Q10" s="2"/>
    </row>
    <row r="11" spans="1:17" ht="10.5" customHeight="1">
      <c r="A11" s="1"/>
      <c r="B11" s="2"/>
      <c r="C11" s="2"/>
      <c r="D11" s="29">
        <f>D10+$F$5</f>
        <v>43490</v>
      </c>
      <c r="E11" s="23"/>
      <c r="F11" s="22">
        <f>EkSt17(D11,0)</f>
        <v>10040</v>
      </c>
      <c r="G11" s="22"/>
      <c r="H11" s="22">
        <f>EkSt17(D11,1)</f>
        <v>5986</v>
      </c>
      <c r="I11" s="22"/>
      <c r="J11" s="29">
        <f>J10+$F$5</f>
        <v>45470</v>
      </c>
      <c r="K11" s="23"/>
      <c r="L11" s="22">
        <f>EkSt17(J11,0)</f>
        <v>10786</v>
      </c>
      <c r="M11" s="22"/>
      <c r="N11" s="22">
        <f>EkSt17(J11,1)</f>
        <v>6536</v>
      </c>
      <c r="O11" s="23"/>
      <c r="P11" s="2"/>
      <c r="Q11" s="2"/>
    </row>
    <row r="12" spans="1:17" ht="3.75" customHeight="1">
      <c r="A12" s="1"/>
      <c r="B12" s="2"/>
      <c r="C12" s="2"/>
      <c r="D12" s="29"/>
      <c r="E12" s="23"/>
      <c r="F12" s="22"/>
      <c r="G12" s="22"/>
      <c r="H12" s="22"/>
      <c r="I12" s="22"/>
      <c r="J12" s="29"/>
      <c r="K12" s="23"/>
      <c r="L12" s="22"/>
      <c r="M12" s="22"/>
      <c r="N12" s="22"/>
      <c r="O12" s="23"/>
      <c r="P12" s="2"/>
      <c r="Q12" s="2"/>
    </row>
    <row r="13" spans="1:17" ht="10.5" customHeight="1">
      <c r="A13" s="1"/>
      <c r="B13" s="2"/>
      <c r="C13" s="2"/>
      <c r="D13" s="29">
        <f>D11+$F$5</f>
        <v>43526</v>
      </c>
      <c r="E13" s="23"/>
      <c r="F13" s="22">
        <f>EkSt17(D13,0)</f>
        <v>10053</v>
      </c>
      <c r="G13" s="22"/>
      <c r="H13" s="22">
        <f>EkSt17(D13,1)</f>
        <v>5996</v>
      </c>
      <c r="I13" s="22">
        <f aca="true" t="shared" si="0" ref="I13:I70">EkSt07(E13,1)</f>
        <v>0</v>
      </c>
      <c r="J13" s="29">
        <f>J11+$F$5</f>
        <v>45506</v>
      </c>
      <c r="K13" s="23"/>
      <c r="L13" s="22">
        <f>EkSt17(J13,0)</f>
        <v>10800</v>
      </c>
      <c r="M13" s="22"/>
      <c r="N13" s="22">
        <f>EkSt17(J13,1)</f>
        <v>6546</v>
      </c>
      <c r="O13" s="23"/>
      <c r="P13" s="2"/>
      <c r="Q13" s="2"/>
    </row>
    <row r="14" spans="1:17" ht="10.5" customHeight="1">
      <c r="A14" s="1"/>
      <c r="B14" s="2"/>
      <c r="C14" s="2"/>
      <c r="D14" s="29">
        <f>D13+$F$5</f>
        <v>43562</v>
      </c>
      <c r="E14" s="23"/>
      <c r="F14" s="22">
        <f>EkSt17(D14,0)</f>
        <v>10067</v>
      </c>
      <c r="G14" s="22"/>
      <c r="H14" s="22">
        <f>EkSt17(D14,1)</f>
        <v>6006</v>
      </c>
      <c r="I14" s="22">
        <f t="shared" si="0"/>
        <v>0</v>
      </c>
      <c r="J14" s="29">
        <f>J13+$F$5</f>
        <v>45542</v>
      </c>
      <c r="K14" s="23"/>
      <c r="L14" s="22">
        <f>EkSt17(J14,0)</f>
        <v>10814</v>
      </c>
      <c r="M14" s="22"/>
      <c r="N14" s="22">
        <f>EkSt17(J14,1)</f>
        <v>6556</v>
      </c>
      <c r="O14" s="23"/>
      <c r="P14" s="2"/>
      <c r="Q14" s="2"/>
    </row>
    <row r="15" spans="1:17" ht="10.5" customHeight="1">
      <c r="A15" s="1"/>
      <c r="B15" s="2"/>
      <c r="C15" s="2"/>
      <c r="D15" s="29">
        <f>D14+$F$5</f>
        <v>43598</v>
      </c>
      <c r="E15" s="23"/>
      <c r="F15" s="22">
        <f>EkSt17(D15,0)</f>
        <v>10080</v>
      </c>
      <c r="G15" s="22"/>
      <c r="H15" s="22">
        <f>EkSt17(D15,1)</f>
        <v>6016</v>
      </c>
      <c r="I15" s="22">
        <f t="shared" si="0"/>
        <v>0</v>
      </c>
      <c r="J15" s="29">
        <f>J14+$F$5</f>
        <v>45578</v>
      </c>
      <c r="K15" s="23"/>
      <c r="L15" s="22">
        <f>EkSt17(J15,0)</f>
        <v>10828</v>
      </c>
      <c r="M15" s="22"/>
      <c r="N15" s="22">
        <f>EkSt17(J15,1)</f>
        <v>6566</v>
      </c>
      <c r="O15" s="23"/>
      <c r="P15" s="2"/>
      <c r="Q15" s="2"/>
    </row>
    <row r="16" spans="1:17" ht="10.5" customHeight="1">
      <c r="A16" s="1"/>
      <c r="B16" s="2"/>
      <c r="C16" s="2"/>
      <c r="D16" s="29">
        <f>D15+$F$5</f>
        <v>43634</v>
      </c>
      <c r="E16" s="23"/>
      <c r="F16" s="22">
        <f>EkSt17(D16,0)</f>
        <v>10093</v>
      </c>
      <c r="G16" s="22"/>
      <c r="H16" s="22">
        <f>EkSt17(D16,1)</f>
        <v>6026</v>
      </c>
      <c r="I16" s="22">
        <f t="shared" si="0"/>
        <v>0</v>
      </c>
      <c r="J16" s="29">
        <f>J15+$F$5</f>
        <v>45614</v>
      </c>
      <c r="K16" s="23"/>
      <c r="L16" s="22">
        <f>EkSt17(J16,0)</f>
        <v>10841</v>
      </c>
      <c r="M16" s="22"/>
      <c r="N16" s="22">
        <f>EkSt17(J16,1)</f>
        <v>6576</v>
      </c>
      <c r="O16" s="23"/>
      <c r="P16" s="2"/>
      <c r="Q16" s="2"/>
    </row>
    <row r="17" spans="1:17" ht="10.5" customHeight="1">
      <c r="A17" s="1"/>
      <c r="B17" s="2"/>
      <c r="C17" s="2"/>
      <c r="D17" s="29">
        <f>D16+$F$5</f>
        <v>43670</v>
      </c>
      <c r="E17" s="23"/>
      <c r="F17" s="22">
        <f>EkSt17(D17,0)</f>
        <v>10107</v>
      </c>
      <c r="G17" s="22"/>
      <c r="H17" s="22">
        <f>EkSt17(D17,1)</f>
        <v>6036</v>
      </c>
      <c r="I17" s="22">
        <f t="shared" si="0"/>
        <v>0</v>
      </c>
      <c r="J17" s="29">
        <f>J16+$F$5</f>
        <v>45650</v>
      </c>
      <c r="K17" s="23"/>
      <c r="L17" s="22">
        <f>EkSt17(J17,0)</f>
        <v>10855</v>
      </c>
      <c r="M17" s="22"/>
      <c r="N17" s="22">
        <f>EkSt17(J17,1)</f>
        <v>6586</v>
      </c>
      <c r="O17" s="23"/>
      <c r="P17" s="2"/>
      <c r="Q17" s="2"/>
    </row>
    <row r="18" spans="1:17" ht="3.75" customHeight="1">
      <c r="A18" s="1"/>
      <c r="B18" s="2"/>
      <c r="C18" s="2"/>
      <c r="D18" s="29"/>
      <c r="E18" s="23"/>
      <c r="F18" s="22"/>
      <c r="G18" s="22"/>
      <c r="H18" s="22"/>
      <c r="I18" s="22">
        <f t="shared" si="0"/>
        <v>0</v>
      </c>
      <c r="J18" s="29"/>
      <c r="K18" s="23"/>
      <c r="L18" s="22"/>
      <c r="M18" s="22"/>
      <c r="N18" s="22"/>
      <c r="O18" s="23"/>
      <c r="P18" s="2"/>
      <c r="Q18" s="2"/>
    </row>
    <row r="19" spans="1:17" ht="10.5" customHeight="1">
      <c r="A19" s="1"/>
      <c r="B19" s="2"/>
      <c r="C19" s="2"/>
      <c r="D19" s="29">
        <f>D17+$F$5</f>
        <v>43706</v>
      </c>
      <c r="E19" s="23"/>
      <c r="F19" s="22">
        <f>EkSt17(D19,0)</f>
        <v>10120</v>
      </c>
      <c r="G19" s="22"/>
      <c r="H19" s="22">
        <f>EkSt17(D19,1)</f>
        <v>6046</v>
      </c>
      <c r="I19" s="22">
        <f t="shared" si="0"/>
        <v>0</v>
      </c>
      <c r="J19" s="29">
        <f>J17+$F$5</f>
        <v>45686</v>
      </c>
      <c r="K19" s="23"/>
      <c r="L19" s="22">
        <f>EkSt17(J19,0)</f>
        <v>10869</v>
      </c>
      <c r="M19" s="22"/>
      <c r="N19" s="22">
        <f>EkSt17(J19,1)</f>
        <v>6596</v>
      </c>
      <c r="O19" s="23"/>
      <c r="P19" s="2"/>
      <c r="Q19" s="2"/>
    </row>
    <row r="20" spans="1:17" ht="10.5" customHeight="1">
      <c r="A20" s="1"/>
      <c r="B20" s="2"/>
      <c r="C20" s="2"/>
      <c r="D20" s="29">
        <f>D19+$F$5</f>
        <v>43742</v>
      </c>
      <c r="E20" s="23"/>
      <c r="F20" s="22">
        <f>EkSt17(D20,0)</f>
        <v>10134</v>
      </c>
      <c r="G20" s="22"/>
      <c r="H20" s="22">
        <f>EkSt17(D20,1)</f>
        <v>6056</v>
      </c>
      <c r="I20" s="22">
        <f t="shared" si="0"/>
        <v>0</v>
      </c>
      <c r="J20" s="29">
        <f>J19+$F$5</f>
        <v>45722</v>
      </c>
      <c r="K20" s="23"/>
      <c r="L20" s="22">
        <f>EkSt17(J20,0)</f>
        <v>10883</v>
      </c>
      <c r="M20" s="22"/>
      <c r="N20" s="22">
        <f>EkSt17(J20,1)</f>
        <v>6606</v>
      </c>
      <c r="O20" s="23"/>
      <c r="P20" s="2"/>
      <c r="Q20" s="2"/>
    </row>
    <row r="21" spans="1:17" ht="10.5" customHeight="1">
      <c r="A21" s="1"/>
      <c r="B21" s="2"/>
      <c r="C21" s="2"/>
      <c r="D21" s="29">
        <f>D20+$F$5</f>
        <v>43778</v>
      </c>
      <c r="E21" s="23"/>
      <c r="F21" s="22">
        <f>EkSt17(D21,0)</f>
        <v>10147</v>
      </c>
      <c r="G21" s="22"/>
      <c r="H21" s="22">
        <f>EkSt17(D21,1)</f>
        <v>6066</v>
      </c>
      <c r="I21" s="22">
        <f t="shared" si="0"/>
        <v>0</v>
      </c>
      <c r="J21" s="29">
        <f>J20+$F$5</f>
        <v>45758</v>
      </c>
      <c r="K21" s="23"/>
      <c r="L21" s="22">
        <f>EkSt17(J21,0)</f>
        <v>10897</v>
      </c>
      <c r="M21" s="22"/>
      <c r="N21" s="22">
        <f>EkSt17(J21,1)</f>
        <v>6616</v>
      </c>
      <c r="O21" s="23"/>
      <c r="P21" s="2"/>
      <c r="Q21" s="2"/>
    </row>
    <row r="22" spans="1:17" ht="10.5" customHeight="1">
      <c r="A22" s="1"/>
      <c r="B22" s="2"/>
      <c r="C22" s="2"/>
      <c r="D22" s="29">
        <f>D21+$F$5</f>
        <v>43814</v>
      </c>
      <c r="E22" s="23"/>
      <c r="F22" s="22">
        <f>EkSt17(D22,0)</f>
        <v>10161</v>
      </c>
      <c r="G22" s="22"/>
      <c r="H22" s="22">
        <f>EkSt17(D22,1)</f>
        <v>6076</v>
      </c>
      <c r="I22" s="22">
        <f t="shared" si="0"/>
        <v>0</v>
      </c>
      <c r="J22" s="29">
        <f>J21+$F$5</f>
        <v>45794</v>
      </c>
      <c r="K22" s="23"/>
      <c r="L22" s="22">
        <f>EkSt17(J22,0)</f>
        <v>10910</v>
      </c>
      <c r="M22" s="22"/>
      <c r="N22" s="22">
        <f>EkSt17(J22,1)</f>
        <v>6626</v>
      </c>
      <c r="O22" s="23"/>
      <c r="P22" s="2"/>
      <c r="Q22" s="2"/>
    </row>
    <row r="23" spans="1:17" ht="10.5" customHeight="1">
      <c r="A23" s="1"/>
      <c r="B23" s="2"/>
      <c r="C23" s="2"/>
      <c r="D23" s="29">
        <f>D22+$F$5</f>
        <v>43850</v>
      </c>
      <c r="E23" s="23"/>
      <c r="F23" s="22">
        <f>EkSt17(D23,0)</f>
        <v>10174</v>
      </c>
      <c r="G23" s="22"/>
      <c r="H23" s="22">
        <f>EkSt17(D23,1)</f>
        <v>6086</v>
      </c>
      <c r="I23" s="22">
        <f t="shared" si="0"/>
        <v>0</v>
      </c>
      <c r="J23" s="29">
        <f>J22+$F$5</f>
        <v>45830</v>
      </c>
      <c r="K23" s="23"/>
      <c r="L23" s="22">
        <f>EkSt17(J23,0)</f>
        <v>10924</v>
      </c>
      <c r="M23" s="22"/>
      <c r="N23" s="22">
        <f>EkSt17(J23,1)</f>
        <v>6638</v>
      </c>
      <c r="O23" s="23"/>
      <c r="P23" s="2"/>
      <c r="Q23" s="2"/>
    </row>
    <row r="24" spans="1:17" ht="4.5" customHeight="1">
      <c r="A24" s="1"/>
      <c r="B24" s="2"/>
      <c r="C24" s="2"/>
      <c r="D24" s="29"/>
      <c r="E24" s="23"/>
      <c r="F24" s="22"/>
      <c r="G24" s="22"/>
      <c r="H24" s="22"/>
      <c r="I24" s="22">
        <f t="shared" si="0"/>
        <v>0</v>
      </c>
      <c r="J24" s="29"/>
      <c r="K24" s="23"/>
      <c r="L24" s="22"/>
      <c r="M24" s="22"/>
      <c r="N24" s="22"/>
      <c r="O24" s="23"/>
      <c r="P24" s="2"/>
      <c r="Q24" s="2"/>
    </row>
    <row r="25" spans="1:17" ht="10.5" customHeight="1">
      <c r="A25" s="1"/>
      <c r="B25" s="2"/>
      <c r="C25" s="2"/>
      <c r="D25" s="29">
        <f>D23+$F$5</f>
        <v>43886</v>
      </c>
      <c r="E25" s="23"/>
      <c r="F25" s="22">
        <f>EkSt17(D25,0)</f>
        <v>10188</v>
      </c>
      <c r="G25" s="22"/>
      <c r="H25" s="22">
        <f>EkSt17(D25,1)</f>
        <v>6096</v>
      </c>
      <c r="I25" s="22">
        <f t="shared" si="0"/>
        <v>0</v>
      </c>
      <c r="J25" s="29">
        <f>J23+$F$5</f>
        <v>45866</v>
      </c>
      <c r="K25" s="23"/>
      <c r="L25" s="22">
        <f>EkSt17(J25,0)</f>
        <v>10938</v>
      </c>
      <c r="M25" s="22"/>
      <c r="N25" s="22">
        <f>EkSt17(J25,1)</f>
        <v>6648</v>
      </c>
      <c r="O25" s="23"/>
      <c r="P25" s="2"/>
      <c r="Q25" s="2"/>
    </row>
    <row r="26" spans="1:17" ht="10.5" customHeight="1">
      <c r="A26" s="1"/>
      <c r="B26" s="2"/>
      <c r="C26" s="2"/>
      <c r="D26" s="29">
        <f>D25+$F$5</f>
        <v>43922</v>
      </c>
      <c r="E26" s="23"/>
      <c r="F26" s="22">
        <f>EkSt17(D26,0)</f>
        <v>10201</v>
      </c>
      <c r="G26" s="22"/>
      <c r="H26" s="22">
        <f>EkSt17(D26,1)</f>
        <v>6106</v>
      </c>
      <c r="I26" s="22">
        <f t="shared" si="0"/>
        <v>0</v>
      </c>
      <c r="J26" s="29">
        <f>J25+$F$5</f>
        <v>45902</v>
      </c>
      <c r="K26" s="23"/>
      <c r="L26" s="22">
        <f>EkSt17(J26,0)</f>
        <v>10952</v>
      </c>
      <c r="M26" s="22"/>
      <c r="N26" s="22">
        <f>EkSt17(J26,1)</f>
        <v>6658</v>
      </c>
      <c r="O26" s="23"/>
      <c r="P26" s="2"/>
      <c r="Q26" s="2"/>
    </row>
    <row r="27" spans="1:17" ht="10.5" customHeight="1">
      <c r="A27" s="1"/>
      <c r="B27" s="2"/>
      <c r="C27" s="2"/>
      <c r="D27" s="29">
        <f>D26+$F$5</f>
        <v>43958</v>
      </c>
      <c r="E27" s="23"/>
      <c r="F27" s="22">
        <f>EkSt17(D27,0)</f>
        <v>10215</v>
      </c>
      <c r="G27" s="22"/>
      <c r="H27" s="22">
        <f>EkSt17(D27,1)</f>
        <v>6116</v>
      </c>
      <c r="I27" s="22">
        <f t="shared" si="0"/>
        <v>0</v>
      </c>
      <c r="J27" s="29">
        <f>J26+$F$5</f>
        <v>45938</v>
      </c>
      <c r="K27" s="23"/>
      <c r="L27" s="22">
        <f>EkSt17(J27,0)</f>
        <v>10966</v>
      </c>
      <c r="M27" s="22"/>
      <c r="N27" s="22">
        <f>EkSt17(J27,1)</f>
        <v>6668</v>
      </c>
      <c r="O27" s="23"/>
      <c r="P27" s="2"/>
      <c r="Q27" s="2"/>
    </row>
    <row r="28" spans="1:17" ht="10.5" customHeight="1">
      <c r="A28" s="1"/>
      <c r="B28" s="2"/>
      <c r="C28" s="2"/>
      <c r="D28" s="29">
        <f>D27+$F$5</f>
        <v>43994</v>
      </c>
      <c r="E28" s="23"/>
      <c r="F28" s="22">
        <f>EkSt17(D28,0)</f>
        <v>10228</v>
      </c>
      <c r="G28" s="22"/>
      <c r="H28" s="22">
        <f>EkSt17(D28,1)</f>
        <v>6126</v>
      </c>
      <c r="I28" s="22">
        <f t="shared" si="0"/>
        <v>0</v>
      </c>
      <c r="J28" s="29">
        <f>J27+$F$5</f>
        <v>45974</v>
      </c>
      <c r="K28" s="23"/>
      <c r="L28" s="22">
        <f>EkSt17(J28,0)</f>
        <v>10979</v>
      </c>
      <c r="M28" s="22"/>
      <c r="N28" s="22">
        <f>EkSt17(J28,1)</f>
        <v>6678</v>
      </c>
      <c r="O28" s="23"/>
      <c r="P28" s="2"/>
      <c r="Q28" s="2"/>
    </row>
    <row r="29" spans="1:17" ht="10.5" customHeight="1">
      <c r="A29" s="1"/>
      <c r="B29" s="2"/>
      <c r="C29" s="2"/>
      <c r="D29" s="29">
        <f>D28+$F$5</f>
        <v>44030</v>
      </c>
      <c r="E29" s="23"/>
      <c r="F29" s="22">
        <f>EkSt17(D29,0)</f>
        <v>10242</v>
      </c>
      <c r="G29" s="22"/>
      <c r="H29" s="22">
        <f>EkSt17(D29,1)</f>
        <v>6136</v>
      </c>
      <c r="I29" s="22">
        <f t="shared" si="0"/>
        <v>0</v>
      </c>
      <c r="J29" s="29">
        <f>J28+$F$5</f>
        <v>46010</v>
      </c>
      <c r="K29" s="23"/>
      <c r="L29" s="22">
        <f>EkSt17(J29,0)</f>
        <v>10993</v>
      </c>
      <c r="M29" s="22"/>
      <c r="N29" s="22">
        <f>EkSt17(J29,1)</f>
        <v>6688</v>
      </c>
      <c r="O29" s="23"/>
      <c r="P29" s="2"/>
      <c r="Q29" s="2"/>
    </row>
    <row r="30" spans="1:17" ht="3.75" customHeight="1">
      <c r="A30" s="1"/>
      <c r="B30" s="2"/>
      <c r="C30" s="2"/>
      <c r="D30" s="29"/>
      <c r="E30" s="23"/>
      <c r="F30" s="22"/>
      <c r="G30" s="22"/>
      <c r="H30" s="22"/>
      <c r="I30" s="22">
        <f t="shared" si="0"/>
        <v>0</v>
      </c>
      <c r="J30" s="29"/>
      <c r="K30" s="23"/>
      <c r="L30" s="22"/>
      <c r="M30" s="22"/>
      <c r="N30" s="22"/>
      <c r="O30" s="23"/>
      <c r="P30" s="2"/>
      <c r="Q30" s="2"/>
    </row>
    <row r="31" spans="1:17" ht="10.5" customHeight="1">
      <c r="A31" s="1"/>
      <c r="B31" s="2"/>
      <c r="C31" s="2"/>
      <c r="D31" s="29">
        <f>D29+$F$5</f>
        <v>44066</v>
      </c>
      <c r="E31" s="23"/>
      <c r="F31" s="22">
        <f>EkSt17(D31,0)</f>
        <v>10255</v>
      </c>
      <c r="G31" s="22"/>
      <c r="H31" s="22">
        <f>EkSt17(D31,1)</f>
        <v>6146</v>
      </c>
      <c r="I31" s="22">
        <f t="shared" si="0"/>
        <v>0</v>
      </c>
      <c r="J31" s="29">
        <f>J29+$F$5</f>
        <v>46046</v>
      </c>
      <c r="K31" s="23"/>
      <c r="L31" s="22">
        <f>EkSt17(J31,0)</f>
        <v>11007</v>
      </c>
      <c r="M31" s="22"/>
      <c r="N31" s="22">
        <f>EkSt17(J31,1)</f>
        <v>6698</v>
      </c>
      <c r="O31" s="23"/>
      <c r="P31" s="2"/>
      <c r="Q31" s="2"/>
    </row>
    <row r="32" spans="1:17" ht="10.5" customHeight="1">
      <c r="A32" s="1"/>
      <c r="B32" s="2"/>
      <c r="C32" s="2"/>
      <c r="D32" s="29">
        <f>D31+$F$5</f>
        <v>44102</v>
      </c>
      <c r="E32" s="23"/>
      <c r="F32" s="22">
        <f>EkSt17(D32,0)</f>
        <v>10269</v>
      </c>
      <c r="G32" s="22"/>
      <c r="H32" s="22">
        <f>EkSt17(D32,1)</f>
        <v>6156</v>
      </c>
      <c r="I32" s="22">
        <f t="shared" si="0"/>
        <v>0</v>
      </c>
      <c r="J32" s="29">
        <f>J31+$F$5</f>
        <v>46082</v>
      </c>
      <c r="K32" s="23"/>
      <c r="L32" s="22">
        <f>EkSt17(J32,0)</f>
        <v>11021</v>
      </c>
      <c r="M32" s="22"/>
      <c r="N32" s="22">
        <f>EkSt17(J32,1)</f>
        <v>6708</v>
      </c>
      <c r="O32" s="23"/>
      <c r="P32" s="2"/>
      <c r="Q32" s="2"/>
    </row>
    <row r="33" spans="1:17" ht="10.5" customHeight="1">
      <c r="A33" s="1"/>
      <c r="B33" s="2"/>
      <c r="C33" s="2"/>
      <c r="D33" s="29">
        <f>D32+$F$5</f>
        <v>44138</v>
      </c>
      <c r="E33" s="23"/>
      <c r="F33" s="22">
        <f>EkSt17(D33,0)</f>
        <v>10282</v>
      </c>
      <c r="G33" s="22"/>
      <c r="H33" s="22">
        <f>EkSt17(D33,1)</f>
        <v>6166</v>
      </c>
      <c r="I33" s="22">
        <f t="shared" si="0"/>
        <v>0</v>
      </c>
      <c r="J33" s="29">
        <f>J32+$F$5</f>
        <v>46118</v>
      </c>
      <c r="K33" s="23"/>
      <c r="L33" s="22">
        <f>EkSt17(J33,0)</f>
        <v>11035</v>
      </c>
      <c r="M33" s="22"/>
      <c r="N33" s="22">
        <f>EkSt17(J33,1)</f>
        <v>6718</v>
      </c>
      <c r="O33" s="23"/>
      <c r="P33" s="2"/>
      <c r="Q33" s="2"/>
    </row>
    <row r="34" spans="1:17" ht="10.5" customHeight="1">
      <c r="A34" s="1"/>
      <c r="B34" s="2"/>
      <c r="C34" s="2"/>
      <c r="D34" s="29">
        <f>D33+$F$5</f>
        <v>44174</v>
      </c>
      <c r="E34" s="23"/>
      <c r="F34" s="22">
        <f>EkSt17(D34,0)</f>
        <v>10296</v>
      </c>
      <c r="G34" s="22"/>
      <c r="H34" s="22">
        <f>EkSt17(D34,1)</f>
        <v>6176</v>
      </c>
      <c r="I34" s="22">
        <f t="shared" si="0"/>
        <v>0</v>
      </c>
      <c r="J34" s="29">
        <f>J33+$F$5</f>
        <v>46154</v>
      </c>
      <c r="K34" s="23"/>
      <c r="L34" s="22">
        <f>EkSt17(J34,0)</f>
        <v>11049</v>
      </c>
      <c r="M34" s="22"/>
      <c r="N34" s="22">
        <f>EkSt17(J34,1)</f>
        <v>6728</v>
      </c>
      <c r="O34" s="23"/>
      <c r="P34" s="2"/>
      <c r="Q34" s="2"/>
    </row>
    <row r="35" spans="1:17" ht="10.5" customHeight="1">
      <c r="A35" s="1"/>
      <c r="B35" s="2"/>
      <c r="C35" s="2"/>
      <c r="D35" s="29">
        <f>D34+$F$5</f>
        <v>44210</v>
      </c>
      <c r="E35" s="23"/>
      <c r="F35" s="22">
        <f>EkSt17(D35,0)</f>
        <v>10309</v>
      </c>
      <c r="G35" s="22"/>
      <c r="H35" s="22">
        <f>EkSt17(D35,1)</f>
        <v>6186</v>
      </c>
      <c r="I35" s="22">
        <f t="shared" si="0"/>
        <v>0</v>
      </c>
      <c r="J35" s="29">
        <f>J34+$F$5</f>
        <v>46190</v>
      </c>
      <c r="K35" s="23"/>
      <c r="L35" s="22">
        <f>EkSt17(J35,0)</f>
        <v>11062</v>
      </c>
      <c r="M35" s="22"/>
      <c r="N35" s="22">
        <f>EkSt17(J35,1)</f>
        <v>6738</v>
      </c>
      <c r="O35" s="23"/>
      <c r="P35" s="2"/>
      <c r="Q35" s="2"/>
    </row>
    <row r="36" spans="1:17" ht="3" customHeight="1">
      <c r="A36" s="1"/>
      <c r="B36" s="2"/>
      <c r="C36" s="2"/>
      <c r="D36" s="29"/>
      <c r="E36" s="23"/>
      <c r="F36" s="22"/>
      <c r="G36" s="22"/>
      <c r="H36" s="22"/>
      <c r="I36" s="22">
        <f t="shared" si="0"/>
        <v>0</v>
      </c>
      <c r="J36" s="29"/>
      <c r="K36" s="23"/>
      <c r="L36" s="22"/>
      <c r="M36" s="22"/>
      <c r="N36" s="22"/>
      <c r="O36" s="23"/>
      <c r="P36" s="2"/>
      <c r="Q36" s="2"/>
    </row>
    <row r="37" spans="1:17" ht="10.5" customHeight="1">
      <c r="A37" s="1"/>
      <c r="B37" s="2"/>
      <c r="C37" s="2"/>
      <c r="D37" s="29">
        <f>D35+$F$5</f>
        <v>44246</v>
      </c>
      <c r="E37" s="23"/>
      <c r="F37" s="22">
        <f>EkSt17(D37,0)</f>
        <v>10323</v>
      </c>
      <c r="G37" s="22"/>
      <c r="H37" s="22">
        <f>EkSt17(D37,1)</f>
        <v>6196</v>
      </c>
      <c r="I37" s="22">
        <f t="shared" si="0"/>
        <v>0</v>
      </c>
      <c r="J37" s="29">
        <f>J35+$F$5</f>
        <v>46226</v>
      </c>
      <c r="K37" s="23"/>
      <c r="L37" s="22">
        <f>EkSt17(J37,0)</f>
        <v>11076</v>
      </c>
      <c r="M37" s="22"/>
      <c r="N37" s="22">
        <f>EkSt17(J37,1)</f>
        <v>6748</v>
      </c>
      <c r="O37" s="23"/>
      <c r="P37" s="2"/>
      <c r="Q37" s="2"/>
    </row>
    <row r="38" spans="1:17" ht="10.5" customHeight="1">
      <c r="A38" s="1"/>
      <c r="B38" s="2"/>
      <c r="C38" s="2"/>
      <c r="D38" s="29">
        <f>D37+$F$5</f>
        <v>44282</v>
      </c>
      <c r="E38" s="23"/>
      <c r="F38" s="22">
        <f>EkSt17(D38,0)</f>
        <v>10336</v>
      </c>
      <c r="G38" s="22"/>
      <c r="H38" s="22">
        <f>EkSt17(D38,1)</f>
        <v>6206</v>
      </c>
      <c r="I38" s="22">
        <f t="shared" si="0"/>
        <v>0</v>
      </c>
      <c r="J38" s="29">
        <f>J37+$F$5</f>
        <v>46262</v>
      </c>
      <c r="K38" s="23"/>
      <c r="L38" s="22">
        <f>EkSt17(J38,0)</f>
        <v>11090</v>
      </c>
      <c r="M38" s="22"/>
      <c r="N38" s="22">
        <f>EkSt17(J38,1)</f>
        <v>6758</v>
      </c>
      <c r="O38" s="23"/>
      <c r="P38" s="2"/>
      <c r="Q38" s="2"/>
    </row>
    <row r="39" spans="1:17" ht="10.5" customHeight="1">
      <c r="A39" s="1"/>
      <c r="B39" s="2"/>
      <c r="C39" s="2"/>
      <c r="D39" s="29">
        <f>D38+$F$5</f>
        <v>44318</v>
      </c>
      <c r="E39" s="23"/>
      <c r="F39" s="22">
        <f>EkSt17(D39,0)</f>
        <v>10350</v>
      </c>
      <c r="G39" s="22"/>
      <c r="H39" s="22">
        <f>EkSt17(D39,1)</f>
        <v>6216</v>
      </c>
      <c r="I39" s="22">
        <f t="shared" si="0"/>
        <v>0</v>
      </c>
      <c r="J39" s="29">
        <f>J38+$F$5</f>
        <v>46298</v>
      </c>
      <c r="K39" s="23"/>
      <c r="L39" s="22">
        <f>EkSt17(J39,0)</f>
        <v>11104</v>
      </c>
      <c r="M39" s="22"/>
      <c r="N39" s="22">
        <f>EkSt17(J39,1)</f>
        <v>6768</v>
      </c>
      <c r="O39" s="23"/>
      <c r="P39" s="2"/>
      <c r="Q39" s="2"/>
    </row>
    <row r="40" spans="1:17" ht="10.5" customHeight="1">
      <c r="A40" s="1"/>
      <c r="B40" s="2"/>
      <c r="C40" s="2"/>
      <c r="D40" s="29">
        <f>D39+$F$5</f>
        <v>44354</v>
      </c>
      <c r="E40" s="23"/>
      <c r="F40" s="22">
        <f>EkSt17(D40,0)</f>
        <v>10363</v>
      </c>
      <c r="G40" s="22"/>
      <c r="H40" s="22">
        <f>EkSt17(D40,1)</f>
        <v>6226</v>
      </c>
      <c r="I40" s="22">
        <f t="shared" si="0"/>
        <v>0</v>
      </c>
      <c r="J40" s="29">
        <f>J39+$F$5</f>
        <v>46334</v>
      </c>
      <c r="K40" s="23"/>
      <c r="L40" s="22">
        <f>EkSt17(J40,0)</f>
        <v>11118</v>
      </c>
      <c r="M40" s="22"/>
      <c r="N40" s="22">
        <f>EkSt17(J40,1)</f>
        <v>6778</v>
      </c>
      <c r="O40" s="23"/>
      <c r="P40" s="2"/>
      <c r="Q40" s="2"/>
    </row>
    <row r="41" spans="1:17" ht="10.5" customHeight="1">
      <c r="A41" s="1"/>
      <c r="B41" s="2"/>
      <c r="C41" s="2"/>
      <c r="D41" s="29">
        <f>D40+$F$5</f>
        <v>44390</v>
      </c>
      <c r="E41" s="23"/>
      <c r="F41" s="22">
        <f>EkSt17(D41,0)</f>
        <v>10377</v>
      </c>
      <c r="G41" s="22"/>
      <c r="H41" s="22">
        <f>EkSt17(D41,1)</f>
        <v>6236</v>
      </c>
      <c r="I41" s="22">
        <f t="shared" si="0"/>
        <v>0</v>
      </c>
      <c r="J41" s="29">
        <f>J40+$F$5</f>
        <v>46370</v>
      </c>
      <c r="K41" s="23"/>
      <c r="L41" s="22">
        <f>EkSt17(J41,0)</f>
        <v>11132</v>
      </c>
      <c r="M41" s="22"/>
      <c r="N41" s="22">
        <f>EkSt17(J41,1)</f>
        <v>6788</v>
      </c>
      <c r="O41" s="23"/>
      <c r="P41" s="2"/>
      <c r="Q41" s="2"/>
    </row>
    <row r="42" spans="1:17" ht="4.5" customHeight="1">
      <c r="A42" s="1"/>
      <c r="B42" s="2"/>
      <c r="C42" s="2"/>
      <c r="D42" s="29"/>
      <c r="E42" s="23"/>
      <c r="F42" s="22"/>
      <c r="G42" s="22"/>
      <c r="H42" s="22"/>
      <c r="I42" s="22">
        <f t="shared" si="0"/>
        <v>0</v>
      </c>
      <c r="J42" s="29"/>
      <c r="K42" s="23"/>
      <c r="L42" s="22"/>
      <c r="M42" s="22"/>
      <c r="N42" s="22"/>
      <c r="O42" s="23"/>
      <c r="P42" s="2"/>
      <c r="Q42" s="2"/>
    </row>
    <row r="43" spans="1:17" ht="10.5" customHeight="1">
      <c r="A43" s="1"/>
      <c r="B43" s="2"/>
      <c r="C43" s="2"/>
      <c r="D43" s="29">
        <f>D41+$F$5</f>
        <v>44426</v>
      </c>
      <c r="E43" s="23"/>
      <c r="F43" s="22">
        <f>EkSt17(D43,0)</f>
        <v>10391</v>
      </c>
      <c r="G43" s="22"/>
      <c r="H43" s="22">
        <f>EkSt17(D43,1)</f>
        <v>6246</v>
      </c>
      <c r="I43" s="22">
        <f t="shared" si="0"/>
        <v>0</v>
      </c>
      <c r="J43" s="29">
        <f>J41+$F$5</f>
        <v>46406</v>
      </c>
      <c r="K43" s="23"/>
      <c r="L43" s="22">
        <f>EkSt17(J43,0)</f>
        <v>11146</v>
      </c>
      <c r="M43" s="22"/>
      <c r="N43" s="22">
        <f>EkSt17(J43,1)</f>
        <v>6800</v>
      </c>
      <c r="O43" s="23"/>
      <c r="P43" s="2"/>
      <c r="Q43" s="2"/>
    </row>
    <row r="44" spans="1:17" ht="10.5" customHeight="1">
      <c r="A44" s="1"/>
      <c r="B44" s="2"/>
      <c r="C44" s="2"/>
      <c r="D44" s="29">
        <f>D43+$F$5</f>
        <v>44462</v>
      </c>
      <c r="E44" s="23"/>
      <c r="F44" s="22">
        <f>EkSt17(D44,0)</f>
        <v>10404</v>
      </c>
      <c r="G44" s="22"/>
      <c r="H44" s="22">
        <f>EkSt17(D44,1)</f>
        <v>6256</v>
      </c>
      <c r="I44" s="22">
        <f t="shared" si="0"/>
        <v>0</v>
      </c>
      <c r="J44" s="29">
        <f>J43+$F$5</f>
        <v>46442</v>
      </c>
      <c r="K44" s="23"/>
      <c r="L44" s="22">
        <f>EkSt17(J44,0)</f>
        <v>11159</v>
      </c>
      <c r="M44" s="22"/>
      <c r="N44" s="22">
        <f>EkSt17(J44,1)</f>
        <v>6810</v>
      </c>
      <c r="O44" s="23"/>
      <c r="P44" s="2"/>
      <c r="Q44" s="2"/>
    </row>
    <row r="45" spans="1:17" ht="10.5" customHeight="1">
      <c r="A45" s="1"/>
      <c r="B45" s="2"/>
      <c r="C45" s="2"/>
      <c r="D45" s="29">
        <f>D44+$F$5</f>
        <v>44498</v>
      </c>
      <c r="E45" s="23"/>
      <c r="F45" s="22">
        <f>EkSt17(D45,0)</f>
        <v>10418</v>
      </c>
      <c r="G45" s="22"/>
      <c r="H45" s="22">
        <f>EkSt17(D45,1)</f>
        <v>6266</v>
      </c>
      <c r="I45" s="22">
        <f t="shared" si="0"/>
        <v>0</v>
      </c>
      <c r="J45" s="29">
        <f>J44+$F$5</f>
        <v>46478</v>
      </c>
      <c r="K45" s="23"/>
      <c r="L45" s="22">
        <f>EkSt17(J45,0)</f>
        <v>11173</v>
      </c>
      <c r="M45" s="22"/>
      <c r="N45" s="22">
        <f>EkSt17(J45,1)</f>
        <v>6820</v>
      </c>
      <c r="O45" s="23"/>
      <c r="P45" s="2"/>
      <c r="Q45" s="2"/>
    </row>
    <row r="46" spans="1:17" ht="10.5" customHeight="1">
      <c r="A46" s="1"/>
      <c r="B46" s="2"/>
      <c r="C46" s="2"/>
      <c r="D46" s="29">
        <f>D45+$F$5</f>
        <v>44534</v>
      </c>
      <c r="E46" s="23"/>
      <c r="F46" s="22">
        <f>EkSt17(D46,0)</f>
        <v>10431</v>
      </c>
      <c r="G46" s="22"/>
      <c r="H46" s="22">
        <f>EkSt17(D46,1)</f>
        <v>6276</v>
      </c>
      <c r="I46" s="22">
        <f t="shared" si="0"/>
        <v>0</v>
      </c>
      <c r="J46" s="29">
        <f>J45+$F$5</f>
        <v>46514</v>
      </c>
      <c r="K46" s="23"/>
      <c r="L46" s="22">
        <f>EkSt17(J46,0)</f>
        <v>11187</v>
      </c>
      <c r="M46" s="22"/>
      <c r="N46" s="22">
        <f>EkSt17(J46,1)</f>
        <v>6830</v>
      </c>
      <c r="O46" s="23"/>
      <c r="P46" s="2"/>
      <c r="Q46" s="2"/>
    </row>
    <row r="47" spans="1:17" ht="10.5" customHeight="1">
      <c r="A47" s="1"/>
      <c r="B47" s="2"/>
      <c r="C47" s="2"/>
      <c r="D47" s="29">
        <f>D46+$F$5</f>
        <v>44570</v>
      </c>
      <c r="E47" s="23"/>
      <c r="F47" s="22">
        <f>EkSt17(D47,0)</f>
        <v>10445</v>
      </c>
      <c r="G47" s="22"/>
      <c r="H47" s="22">
        <f>EkSt17(D47,1)</f>
        <v>6286</v>
      </c>
      <c r="I47" s="22">
        <f t="shared" si="0"/>
        <v>0</v>
      </c>
      <c r="J47" s="29">
        <f>J46+$F$5</f>
        <v>46550</v>
      </c>
      <c r="K47" s="23"/>
      <c r="L47" s="22">
        <f>EkSt17(J47,0)</f>
        <v>11201</v>
      </c>
      <c r="M47" s="22"/>
      <c r="N47" s="22">
        <f>EkSt17(J47,1)</f>
        <v>6840</v>
      </c>
      <c r="O47" s="23"/>
      <c r="P47" s="2"/>
      <c r="Q47" s="2"/>
    </row>
    <row r="48" spans="1:17" ht="3.75" customHeight="1">
      <c r="A48" s="1"/>
      <c r="B48" s="2"/>
      <c r="C48" s="2"/>
      <c r="D48" s="29"/>
      <c r="E48" s="23"/>
      <c r="F48" s="22"/>
      <c r="G48" s="22"/>
      <c r="H48" s="22"/>
      <c r="I48" s="22">
        <f t="shared" si="0"/>
        <v>0</v>
      </c>
      <c r="J48" s="29"/>
      <c r="K48" s="23"/>
      <c r="L48" s="22"/>
      <c r="M48" s="22"/>
      <c r="N48" s="22"/>
      <c r="O48" s="23"/>
      <c r="P48" s="2"/>
      <c r="Q48" s="2"/>
    </row>
    <row r="49" spans="1:17" ht="10.5" customHeight="1">
      <c r="A49" s="1"/>
      <c r="B49" s="2"/>
      <c r="C49" s="2"/>
      <c r="D49" s="29">
        <f>D47+$F$5</f>
        <v>44606</v>
      </c>
      <c r="E49" s="23"/>
      <c r="F49" s="22">
        <f>EkSt17(D49,0)</f>
        <v>10458</v>
      </c>
      <c r="G49" s="22"/>
      <c r="H49" s="22">
        <f>EkSt17(D49,1)</f>
        <v>6296</v>
      </c>
      <c r="I49" s="22">
        <f t="shared" si="0"/>
        <v>0</v>
      </c>
      <c r="J49" s="29">
        <f>J47+$F$5</f>
        <v>46586</v>
      </c>
      <c r="K49" s="23"/>
      <c r="L49" s="22">
        <f>EkSt17(J49,0)</f>
        <v>11215</v>
      </c>
      <c r="M49" s="22"/>
      <c r="N49" s="22">
        <f>EkSt17(J49,1)</f>
        <v>6850</v>
      </c>
      <c r="O49" s="23"/>
      <c r="P49" s="2"/>
      <c r="Q49" s="2"/>
    </row>
    <row r="50" spans="1:17" ht="10.5" customHeight="1">
      <c r="A50" s="1"/>
      <c r="B50" s="2"/>
      <c r="C50" s="2"/>
      <c r="D50" s="29">
        <f>D49+$F$5</f>
        <v>44642</v>
      </c>
      <c r="E50" s="23"/>
      <c r="F50" s="22">
        <f>EkSt17(D50,0)</f>
        <v>10472</v>
      </c>
      <c r="G50" s="22"/>
      <c r="H50" s="22">
        <f>EkSt17(D50,1)</f>
        <v>6306</v>
      </c>
      <c r="I50" s="22">
        <f t="shared" si="0"/>
        <v>0</v>
      </c>
      <c r="J50" s="29">
        <f>J49+$F$5</f>
        <v>46622</v>
      </c>
      <c r="K50" s="23"/>
      <c r="L50" s="22">
        <f>EkSt17(J50,0)</f>
        <v>11229</v>
      </c>
      <c r="M50" s="22"/>
      <c r="N50" s="22">
        <f>EkSt17(J50,1)</f>
        <v>6860</v>
      </c>
      <c r="O50" s="23"/>
      <c r="P50" s="2"/>
      <c r="Q50" s="2"/>
    </row>
    <row r="51" spans="1:17" ht="10.5" customHeight="1">
      <c r="A51" s="1"/>
      <c r="B51" s="2"/>
      <c r="C51" s="2"/>
      <c r="D51" s="29">
        <f>D50+$F$5</f>
        <v>44678</v>
      </c>
      <c r="E51" s="23"/>
      <c r="F51" s="22">
        <f>EkSt17(D51,0)</f>
        <v>10486</v>
      </c>
      <c r="G51" s="22"/>
      <c r="H51" s="22">
        <f>EkSt17(D51,1)</f>
        <v>6316</v>
      </c>
      <c r="I51" s="22">
        <f t="shared" si="0"/>
        <v>0</v>
      </c>
      <c r="J51" s="29">
        <f>J50+$F$5</f>
        <v>46658</v>
      </c>
      <c r="K51" s="23"/>
      <c r="L51" s="22">
        <f>EkSt17(J51,0)</f>
        <v>11243</v>
      </c>
      <c r="M51" s="22"/>
      <c r="N51" s="22">
        <f>EkSt17(J51,1)</f>
        <v>6870</v>
      </c>
      <c r="O51" s="23"/>
      <c r="P51" s="2"/>
      <c r="Q51" s="2"/>
    </row>
    <row r="52" spans="1:17" ht="10.5" customHeight="1">
      <c r="A52" s="1"/>
      <c r="B52" s="2"/>
      <c r="C52" s="2"/>
      <c r="D52" s="29">
        <f>D51+$F$5</f>
        <v>44714</v>
      </c>
      <c r="E52" s="23"/>
      <c r="F52" s="22">
        <f>EkSt17(D52,0)</f>
        <v>10499</v>
      </c>
      <c r="G52" s="22"/>
      <c r="H52" s="22">
        <f>EkSt17(D52,1)</f>
        <v>6326</v>
      </c>
      <c r="I52" s="22">
        <f t="shared" si="0"/>
        <v>0</v>
      </c>
      <c r="J52" s="29">
        <f>J51+$F$5</f>
        <v>46694</v>
      </c>
      <c r="K52" s="23"/>
      <c r="L52" s="22">
        <f>EkSt17(J52,0)</f>
        <v>11257</v>
      </c>
      <c r="M52" s="22"/>
      <c r="N52" s="22">
        <f>EkSt17(J52,1)</f>
        <v>6880</v>
      </c>
      <c r="O52" s="23"/>
      <c r="P52" s="2"/>
      <c r="Q52" s="2"/>
    </row>
    <row r="53" spans="1:17" ht="10.5" customHeight="1">
      <c r="A53" s="1"/>
      <c r="B53" s="2"/>
      <c r="C53" s="2"/>
      <c r="D53" s="29">
        <f>D52+$F$5</f>
        <v>44750</v>
      </c>
      <c r="E53" s="23"/>
      <c r="F53" s="22">
        <f>EkSt17(D53,0)</f>
        <v>10513</v>
      </c>
      <c r="G53" s="22"/>
      <c r="H53" s="22">
        <f>EkSt17(D53,1)</f>
        <v>6336</v>
      </c>
      <c r="I53" s="22">
        <f t="shared" si="0"/>
        <v>0</v>
      </c>
      <c r="J53" s="29">
        <f>J52+$F$5</f>
        <v>46730</v>
      </c>
      <c r="K53" s="23"/>
      <c r="L53" s="22">
        <f>EkSt17(J53,0)</f>
        <v>11271</v>
      </c>
      <c r="M53" s="22"/>
      <c r="N53" s="22">
        <f>EkSt17(J53,1)</f>
        <v>6890</v>
      </c>
      <c r="O53" s="23"/>
      <c r="P53" s="2"/>
      <c r="Q53" s="2"/>
    </row>
    <row r="54" spans="1:17" ht="3.75" customHeight="1">
      <c r="A54" s="1"/>
      <c r="B54" s="2"/>
      <c r="C54" s="2"/>
      <c r="D54" s="29"/>
      <c r="E54" s="23"/>
      <c r="F54" s="22"/>
      <c r="G54" s="22"/>
      <c r="H54" s="22"/>
      <c r="I54" s="22">
        <f t="shared" si="0"/>
        <v>0</v>
      </c>
      <c r="J54" s="29"/>
      <c r="K54" s="23"/>
      <c r="L54" s="22"/>
      <c r="M54" s="22"/>
      <c r="N54" s="22"/>
      <c r="O54" s="23"/>
      <c r="P54" s="2"/>
      <c r="Q54" s="2"/>
    </row>
    <row r="55" spans="1:17" ht="10.5" customHeight="1">
      <c r="A55" s="1"/>
      <c r="B55" s="2"/>
      <c r="C55" s="2"/>
      <c r="D55" s="29">
        <f>D53+$F$5</f>
        <v>44786</v>
      </c>
      <c r="E55" s="23"/>
      <c r="F55" s="22">
        <f>EkSt17(D55,0)</f>
        <v>10527</v>
      </c>
      <c r="G55" s="22"/>
      <c r="H55" s="22">
        <f>EkSt17(D55,1)</f>
        <v>6346</v>
      </c>
      <c r="I55" s="22">
        <f t="shared" si="0"/>
        <v>0</v>
      </c>
      <c r="J55" s="29">
        <f>J53+$F$5</f>
        <v>46766</v>
      </c>
      <c r="K55" s="23"/>
      <c r="L55" s="22">
        <f>EkSt17(J55,0)</f>
        <v>11285</v>
      </c>
      <c r="M55" s="22"/>
      <c r="N55" s="22">
        <f>EkSt17(J55,1)</f>
        <v>6900</v>
      </c>
      <c r="O55" s="23"/>
      <c r="P55" s="2"/>
      <c r="Q55" s="2"/>
    </row>
    <row r="56" spans="1:17" ht="10.5" customHeight="1">
      <c r="A56" s="1"/>
      <c r="B56" s="2"/>
      <c r="C56" s="2"/>
      <c r="D56" s="29">
        <f>D55+$F$5</f>
        <v>44822</v>
      </c>
      <c r="E56" s="23"/>
      <c r="F56" s="22">
        <f>EkSt17(D56,0)</f>
        <v>10540</v>
      </c>
      <c r="G56" s="22"/>
      <c r="H56" s="22">
        <f>EkSt17(D56,1)</f>
        <v>6356</v>
      </c>
      <c r="I56" s="22">
        <f t="shared" si="0"/>
        <v>0</v>
      </c>
      <c r="J56" s="29">
        <f>J55+$F$5</f>
        <v>46802</v>
      </c>
      <c r="K56" s="23"/>
      <c r="L56" s="22">
        <f>EkSt17(J56,0)</f>
        <v>11299</v>
      </c>
      <c r="M56" s="22"/>
      <c r="N56" s="22">
        <f>EkSt17(J56,1)</f>
        <v>6910</v>
      </c>
      <c r="O56" s="23"/>
      <c r="P56" s="2"/>
      <c r="Q56" s="2"/>
    </row>
    <row r="57" spans="1:17" ht="10.5" customHeight="1">
      <c r="A57" s="1"/>
      <c r="B57" s="2"/>
      <c r="C57" s="2"/>
      <c r="D57" s="29">
        <f>D56+$F$5</f>
        <v>44858</v>
      </c>
      <c r="E57" s="23"/>
      <c r="F57" s="22">
        <f>EkSt17(D57,0)</f>
        <v>10554</v>
      </c>
      <c r="G57" s="22"/>
      <c r="H57" s="22">
        <f>EkSt17(D57,1)</f>
        <v>6366</v>
      </c>
      <c r="I57" s="22">
        <f t="shared" si="0"/>
        <v>0</v>
      </c>
      <c r="J57" s="29">
        <f>J56+$F$5</f>
        <v>46838</v>
      </c>
      <c r="K57" s="23"/>
      <c r="L57" s="22">
        <f>EkSt17(J57,0)</f>
        <v>11313</v>
      </c>
      <c r="M57" s="22"/>
      <c r="N57" s="22">
        <f>EkSt17(J57,1)</f>
        <v>6922</v>
      </c>
      <c r="O57" s="23"/>
      <c r="P57" s="2"/>
      <c r="Q57" s="2"/>
    </row>
    <row r="58" spans="1:17" ht="10.5" customHeight="1">
      <c r="A58" s="1"/>
      <c r="B58" s="2"/>
      <c r="C58" s="2"/>
      <c r="D58" s="29">
        <f>D57+$F$5</f>
        <v>44894</v>
      </c>
      <c r="E58" s="23"/>
      <c r="F58" s="22">
        <f>EkSt17(D58,0)</f>
        <v>10567</v>
      </c>
      <c r="G58" s="22"/>
      <c r="H58" s="22">
        <f>EkSt17(D58,1)</f>
        <v>6376</v>
      </c>
      <c r="I58" s="22">
        <f t="shared" si="0"/>
        <v>0</v>
      </c>
      <c r="J58" s="29">
        <f>J57+$F$5</f>
        <v>46874</v>
      </c>
      <c r="K58" s="23"/>
      <c r="L58" s="22">
        <f>EkSt17(J58,0)</f>
        <v>11327</v>
      </c>
      <c r="M58" s="22"/>
      <c r="N58" s="22">
        <f>EkSt17(J58,1)</f>
        <v>6932</v>
      </c>
      <c r="O58" s="23"/>
      <c r="P58" s="2"/>
      <c r="Q58" s="2"/>
    </row>
    <row r="59" spans="1:17" ht="10.5" customHeight="1">
      <c r="A59" s="1"/>
      <c r="B59" s="2"/>
      <c r="C59" s="2"/>
      <c r="D59" s="29">
        <f>D58+$F$5</f>
        <v>44930</v>
      </c>
      <c r="E59" s="23"/>
      <c r="F59" s="22">
        <f>EkSt17(D59,0)</f>
        <v>10581</v>
      </c>
      <c r="G59" s="22"/>
      <c r="H59" s="22">
        <f>EkSt17(D59,1)</f>
        <v>6386</v>
      </c>
      <c r="I59" s="22">
        <f t="shared" si="0"/>
        <v>0</v>
      </c>
      <c r="J59" s="29">
        <f>J58+$F$5</f>
        <v>46910</v>
      </c>
      <c r="K59" s="23"/>
      <c r="L59" s="22">
        <f>EkSt17(J59,0)</f>
        <v>11341</v>
      </c>
      <c r="M59" s="22"/>
      <c r="N59" s="22">
        <f>EkSt17(J59,1)</f>
        <v>6942</v>
      </c>
      <c r="O59" s="23"/>
      <c r="P59" s="2"/>
      <c r="Q59" s="2"/>
    </row>
    <row r="60" spans="1:17" ht="4.5" customHeight="1">
      <c r="A60" s="1"/>
      <c r="B60" s="2"/>
      <c r="C60" s="2"/>
      <c r="D60" s="29"/>
      <c r="E60" s="23"/>
      <c r="F60" s="22"/>
      <c r="G60" s="22"/>
      <c r="H60" s="22"/>
      <c r="I60" s="22">
        <f t="shared" si="0"/>
        <v>0</v>
      </c>
      <c r="J60" s="29"/>
      <c r="K60" s="23"/>
      <c r="L60" s="22"/>
      <c r="M60" s="22"/>
      <c r="N60" s="22"/>
      <c r="O60" s="23"/>
      <c r="P60" s="2"/>
      <c r="Q60" s="2"/>
    </row>
    <row r="61" spans="1:17" ht="10.5" customHeight="1">
      <c r="A61" s="1"/>
      <c r="B61" s="2"/>
      <c r="C61" s="2"/>
      <c r="D61" s="29">
        <f>D59+$F$5</f>
        <v>44966</v>
      </c>
      <c r="E61" s="23"/>
      <c r="F61" s="22">
        <f>EkSt17(D61,0)</f>
        <v>10595</v>
      </c>
      <c r="G61" s="22"/>
      <c r="H61" s="22">
        <f>EkSt17(D61,1)</f>
        <v>6396</v>
      </c>
      <c r="I61" s="22">
        <f t="shared" si="0"/>
        <v>0</v>
      </c>
      <c r="J61" s="29">
        <f>J59+$F$5</f>
        <v>46946</v>
      </c>
      <c r="K61" s="23"/>
      <c r="L61" s="22">
        <f>EkSt17(J61,0)</f>
        <v>11355</v>
      </c>
      <c r="M61" s="22"/>
      <c r="N61" s="22">
        <f>EkSt17(J61,1)</f>
        <v>6952</v>
      </c>
      <c r="O61" s="23"/>
      <c r="P61" s="2"/>
      <c r="Q61" s="2"/>
    </row>
    <row r="62" spans="1:17" ht="10.5" customHeight="1">
      <c r="A62" s="1"/>
      <c r="B62" s="2"/>
      <c r="C62" s="2"/>
      <c r="D62" s="29">
        <f>D61+$F$5</f>
        <v>45002</v>
      </c>
      <c r="E62" s="23"/>
      <c r="F62" s="22">
        <f>EkSt17(D62,0)</f>
        <v>10608</v>
      </c>
      <c r="G62" s="22"/>
      <c r="H62" s="22">
        <f>EkSt17(D62,1)</f>
        <v>6406</v>
      </c>
      <c r="I62" s="22">
        <f t="shared" si="0"/>
        <v>0</v>
      </c>
      <c r="J62" s="29">
        <f>J61+$F$5</f>
        <v>46982</v>
      </c>
      <c r="K62" s="23"/>
      <c r="L62" s="22">
        <f>EkSt17(J62,0)</f>
        <v>11369</v>
      </c>
      <c r="M62" s="22"/>
      <c r="N62" s="22">
        <f>EkSt17(J62,1)</f>
        <v>6962</v>
      </c>
      <c r="O62" s="23"/>
      <c r="P62" s="2"/>
      <c r="Q62" s="2"/>
    </row>
    <row r="63" spans="1:17" ht="10.5" customHeight="1">
      <c r="A63" s="1"/>
      <c r="B63" s="2"/>
      <c r="C63" s="2"/>
      <c r="D63" s="29">
        <f>D62+$F$5</f>
        <v>45038</v>
      </c>
      <c r="E63" s="23"/>
      <c r="F63" s="22">
        <f>EkSt17(D63,0)</f>
        <v>10622</v>
      </c>
      <c r="G63" s="22"/>
      <c r="H63" s="22">
        <f>EkSt17(D63,1)</f>
        <v>6416</v>
      </c>
      <c r="I63" s="22">
        <f t="shared" si="0"/>
        <v>0</v>
      </c>
      <c r="J63" s="29">
        <f>J62+$F$5</f>
        <v>47018</v>
      </c>
      <c r="K63" s="23"/>
      <c r="L63" s="22">
        <f>EkSt17(J63,0)</f>
        <v>11383</v>
      </c>
      <c r="M63" s="22"/>
      <c r="N63" s="22">
        <f>EkSt17(J63,1)</f>
        <v>6972</v>
      </c>
      <c r="O63" s="23"/>
      <c r="P63" s="2"/>
      <c r="Q63" s="2"/>
    </row>
    <row r="64" spans="1:17" ht="10.5" customHeight="1">
      <c r="A64" s="1"/>
      <c r="B64" s="2"/>
      <c r="C64" s="2"/>
      <c r="D64" s="29">
        <f>D63+$F$5</f>
        <v>45074</v>
      </c>
      <c r="E64" s="23"/>
      <c r="F64" s="22">
        <f>EkSt17(D64,0)</f>
        <v>10636</v>
      </c>
      <c r="G64" s="22"/>
      <c r="H64" s="22">
        <f>EkSt17(D64,1)</f>
        <v>6426</v>
      </c>
      <c r="I64" s="22">
        <f t="shared" si="0"/>
        <v>0</v>
      </c>
      <c r="J64" s="29">
        <f>J63+$F$5</f>
        <v>47054</v>
      </c>
      <c r="K64" s="23"/>
      <c r="L64" s="22">
        <f>EkSt17(J64,0)</f>
        <v>11397</v>
      </c>
      <c r="M64" s="22"/>
      <c r="N64" s="22">
        <f>EkSt17(J64,1)</f>
        <v>6982</v>
      </c>
      <c r="O64" s="23"/>
      <c r="P64" s="2"/>
      <c r="Q64" s="2"/>
    </row>
    <row r="65" spans="1:17" ht="10.5" customHeight="1">
      <c r="A65" s="1"/>
      <c r="B65" s="2"/>
      <c r="C65" s="2"/>
      <c r="D65" s="29">
        <f>D64+$F$5</f>
        <v>45110</v>
      </c>
      <c r="E65" s="23"/>
      <c r="F65" s="22">
        <f>EkSt17(D65,0)</f>
        <v>10649</v>
      </c>
      <c r="G65" s="22"/>
      <c r="H65" s="22">
        <f>EkSt17(D65,1)</f>
        <v>6436</v>
      </c>
      <c r="I65" s="22">
        <f t="shared" si="0"/>
        <v>0</v>
      </c>
      <c r="J65" s="29">
        <f>J64+$F$5</f>
        <v>47090</v>
      </c>
      <c r="K65" s="23"/>
      <c r="L65" s="22">
        <f>EkSt17(J65,0)</f>
        <v>11410</v>
      </c>
      <c r="M65" s="22"/>
      <c r="N65" s="22">
        <f>EkSt17(J65,1)</f>
        <v>6992</v>
      </c>
      <c r="O65" s="23"/>
      <c r="P65" s="2"/>
      <c r="Q65" s="2"/>
    </row>
    <row r="66" spans="1:17" ht="4.5" customHeight="1">
      <c r="A66" s="1"/>
      <c r="B66" s="2"/>
      <c r="C66" s="2"/>
      <c r="D66" s="29"/>
      <c r="E66" s="23"/>
      <c r="F66" s="22"/>
      <c r="G66" s="22"/>
      <c r="H66" s="22"/>
      <c r="I66" s="22">
        <f t="shared" si="0"/>
        <v>0</v>
      </c>
      <c r="J66" s="29"/>
      <c r="K66" s="23"/>
      <c r="L66" s="22"/>
      <c r="M66" s="22"/>
      <c r="N66" s="22"/>
      <c r="O66" s="23"/>
      <c r="P66" s="2"/>
      <c r="Q66" s="2"/>
    </row>
    <row r="67" spans="1:17" ht="10.5" customHeight="1">
      <c r="A67" s="1"/>
      <c r="B67" s="2"/>
      <c r="C67" s="2"/>
      <c r="D67" s="29">
        <f>D65+$F$5</f>
        <v>45146</v>
      </c>
      <c r="E67" s="23"/>
      <c r="F67" s="22">
        <f>EkSt17(D67,0)</f>
        <v>10663</v>
      </c>
      <c r="G67" s="22"/>
      <c r="H67" s="22">
        <f>EkSt17(D67,1)</f>
        <v>6446</v>
      </c>
      <c r="I67" s="22">
        <f t="shared" si="0"/>
        <v>0</v>
      </c>
      <c r="J67" s="29">
        <f>J65+$F$5</f>
        <v>47126</v>
      </c>
      <c r="K67" s="23"/>
      <c r="L67" s="22">
        <f>EkSt17(J67,0)</f>
        <v>11424</v>
      </c>
      <c r="M67" s="22"/>
      <c r="N67" s="22">
        <f>EkSt17(J67,1)</f>
        <v>7002</v>
      </c>
      <c r="O67" s="23"/>
      <c r="P67" s="2"/>
      <c r="Q67" s="2"/>
    </row>
    <row r="68" spans="1:17" ht="10.5" customHeight="1">
      <c r="A68" s="1"/>
      <c r="B68" s="2"/>
      <c r="C68" s="2"/>
      <c r="D68" s="29">
        <f>D67+$F$5</f>
        <v>45182</v>
      </c>
      <c r="E68" s="23"/>
      <c r="F68" s="22">
        <f>EkSt17(D68,0)</f>
        <v>10677</v>
      </c>
      <c r="G68" s="22"/>
      <c r="H68" s="22">
        <f>EkSt17(D68,1)</f>
        <v>6456</v>
      </c>
      <c r="I68" s="22">
        <f t="shared" si="0"/>
        <v>0</v>
      </c>
      <c r="J68" s="29">
        <f>J67+$F$5</f>
        <v>47162</v>
      </c>
      <c r="K68" s="23"/>
      <c r="L68" s="22">
        <f>EkSt17(J68,0)</f>
        <v>11439</v>
      </c>
      <c r="M68" s="22"/>
      <c r="N68" s="22">
        <f>EkSt17(J68,1)</f>
        <v>7012</v>
      </c>
      <c r="O68" s="23"/>
      <c r="P68" s="2"/>
      <c r="Q68" s="2"/>
    </row>
    <row r="69" spans="1:17" ht="10.5" customHeight="1">
      <c r="A69" s="1"/>
      <c r="B69" s="2"/>
      <c r="C69" s="2"/>
      <c r="D69" s="29">
        <f>D68+$F$5</f>
        <v>45218</v>
      </c>
      <c r="E69" s="23"/>
      <c r="F69" s="22">
        <f>EkSt17(D69,0)</f>
        <v>10690</v>
      </c>
      <c r="G69" s="22"/>
      <c r="H69" s="22">
        <f>EkSt17(D69,1)</f>
        <v>6466</v>
      </c>
      <c r="I69" s="22">
        <f t="shared" si="0"/>
        <v>0</v>
      </c>
      <c r="J69" s="29">
        <f>J68+$F$5</f>
        <v>47198</v>
      </c>
      <c r="K69" s="23"/>
      <c r="L69" s="22">
        <f>EkSt17(J69,0)</f>
        <v>11453</v>
      </c>
      <c r="M69" s="22"/>
      <c r="N69" s="22">
        <f>EkSt17(J69,1)</f>
        <v>7024</v>
      </c>
      <c r="O69" s="23"/>
      <c r="P69" s="2"/>
      <c r="Q69" s="2"/>
    </row>
    <row r="70" spans="1:17" ht="10.5" customHeight="1">
      <c r="A70" s="1"/>
      <c r="B70" s="2"/>
      <c r="C70" s="2"/>
      <c r="D70" s="29">
        <f>D69+$F$5</f>
        <v>45254</v>
      </c>
      <c r="E70" s="23"/>
      <c r="F70" s="22">
        <f>EkSt17(D70,0)</f>
        <v>10704</v>
      </c>
      <c r="G70" s="22"/>
      <c r="H70" s="22">
        <f>EkSt17(D70,1)</f>
        <v>6476</v>
      </c>
      <c r="I70" s="22">
        <f t="shared" si="0"/>
        <v>0</v>
      </c>
      <c r="J70" s="29">
        <f>J69+$F$5</f>
        <v>47234</v>
      </c>
      <c r="K70" s="23"/>
      <c r="L70" s="22">
        <f>EkSt17(J70,0)</f>
        <v>11467</v>
      </c>
      <c r="M70" s="22"/>
      <c r="N70" s="22">
        <f>EkSt17(J70,1)</f>
        <v>7034</v>
      </c>
      <c r="O70" s="23"/>
      <c r="P70" s="2"/>
      <c r="Q70" s="2"/>
    </row>
    <row r="71" spans="1:17" ht="9.75" customHeight="1">
      <c r="A71" s="1"/>
      <c r="B71" s="2"/>
      <c r="C71" s="2"/>
      <c r="D71" s="30">
        <f>D70+$F$5</f>
        <v>45290</v>
      </c>
      <c r="E71" s="26"/>
      <c r="F71" s="25">
        <f>EkSt17(D71,0)</f>
        <v>10718</v>
      </c>
      <c r="G71" s="25"/>
      <c r="H71" s="25">
        <f>EkSt17(D71,1)</f>
        <v>6486</v>
      </c>
      <c r="I71" s="26">
        <f>EkSt07(E71,1)</f>
        <v>0</v>
      </c>
      <c r="J71" s="30">
        <f>J70+$F$5</f>
        <v>47270</v>
      </c>
      <c r="K71" s="26"/>
      <c r="L71" s="25">
        <f>EkSt17(J71,0)</f>
        <v>11481</v>
      </c>
      <c r="M71" s="25"/>
      <c r="N71" s="25">
        <f>EkSt17(J71,1)</f>
        <v>7044</v>
      </c>
      <c r="O71" s="26"/>
      <c r="P71" s="2"/>
      <c r="Q71" s="2"/>
    </row>
    <row r="72" spans="1:17" ht="12.75">
      <c r="A72" s="1"/>
      <c r="B72" s="2"/>
      <c r="C72" s="2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12.75">
      <c r="Q73" s="2"/>
    </row>
  </sheetData>
  <sheetProtection/>
  <mergeCells count="6">
    <mergeCell ref="D3:O3"/>
    <mergeCell ref="D4:E4"/>
    <mergeCell ref="G4:H4"/>
    <mergeCell ref="D5:E5"/>
    <mergeCell ref="F6:G6"/>
    <mergeCell ref="L6:M6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Q72"/>
  <sheetViews>
    <sheetView zoomScalePageLayoutView="0" workbookViewId="0" topLeftCell="A1">
      <selection activeCell="D4" sqref="D4:E4"/>
    </sheetView>
  </sheetViews>
  <sheetFormatPr defaultColWidth="11.421875" defaultRowHeight="12.75"/>
  <cols>
    <col min="1" max="1" width="1.57421875" style="27" customWidth="1"/>
    <col min="2" max="2" width="1.421875" style="27" customWidth="1"/>
    <col min="3" max="3" width="1.1484375" style="27" customWidth="1"/>
    <col min="4" max="4" width="11.421875" style="27" customWidth="1"/>
    <col min="5" max="5" width="0.85546875" style="27" customWidth="1"/>
    <col min="6" max="6" width="10.421875" style="27" customWidth="1"/>
    <col min="7" max="7" width="0.85546875" style="27" customWidth="1"/>
    <col min="8" max="8" width="10.8515625" style="27" customWidth="1"/>
    <col min="9" max="9" width="0.9921875" style="27" customWidth="1"/>
    <col min="10" max="10" width="11.421875" style="27" customWidth="1"/>
    <col min="11" max="11" width="0.85546875" style="27" customWidth="1"/>
    <col min="12" max="12" width="11.00390625" style="27" customWidth="1"/>
    <col min="13" max="13" width="0.71875" style="27" customWidth="1"/>
    <col min="14" max="14" width="11.421875" style="27" customWidth="1"/>
    <col min="15" max="15" width="0.85546875" style="27" customWidth="1"/>
    <col min="16" max="16" width="2.140625" style="27" customWidth="1"/>
    <col min="17" max="16384" width="11.421875" style="27" customWidth="1"/>
  </cols>
  <sheetData>
    <row r="1" spans="1:17" ht="12.7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36" t="s">
        <v>12</v>
      </c>
      <c r="M1" s="2"/>
      <c r="N1" s="37"/>
      <c r="O1" s="2"/>
      <c r="P1" s="2"/>
      <c r="Q1" s="2"/>
    </row>
    <row r="2" spans="1:17" ht="12.7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/>
      <c r="B3" s="2"/>
      <c r="C3" s="2"/>
      <c r="D3" s="41" t="s">
        <v>11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2"/>
      <c r="Q3" s="2"/>
    </row>
    <row r="4" spans="1:17" ht="15" customHeight="1">
      <c r="A4" s="1"/>
      <c r="B4" s="2"/>
      <c r="C4" s="4"/>
      <c r="D4" s="44" t="s">
        <v>1</v>
      </c>
      <c r="E4" s="45"/>
      <c r="F4" s="5">
        <v>7000</v>
      </c>
      <c r="G4" s="46" t="s">
        <v>2</v>
      </c>
      <c r="H4" s="47"/>
      <c r="I4" s="6"/>
      <c r="J4" s="7"/>
      <c r="K4" s="2"/>
      <c r="L4" s="2"/>
      <c r="M4" s="2"/>
      <c r="N4" s="2"/>
      <c r="O4" s="8"/>
      <c r="P4" s="2"/>
      <c r="Q4" s="2"/>
    </row>
    <row r="5" spans="1:17" ht="14.25" customHeight="1">
      <c r="A5" s="1"/>
      <c r="B5" s="2"/>
      <c r="C5" s="4"/>
      <c r="D5" s="48" t="s">
        <v>3</v>
      </c>
      <c r="E5" s="49"/>
      <c r="F5" s="9">
        <v>1000</v>
      </c>
      <c r="G5" s="10" t="s">
        <v>4</v>
      </c>
      <c r="H5" s="11"/>
      <c r="I5" s="11"/>
      <c r="J5" s="12"/>
      <c r="K5" s="13"/>
      <c r="L5" s="13"/>
      <c r="M5" s="13"/>
      <c r="N5" s="13"/>
      <c r="O5" s="14"/>
      <c r="P5" s="2"/>
      <c r="Q5" s="2"/>
    </row>
    <row r="6" spans="1:17" ht="20.25">
      <c r="A6" s="1"/>
      <c r="B6" s="2"/>
      <c r="C6" s="2"/>
      <c r="D6" s="31" t="s">
        <v>5</v>
      </c>
      <c r="E6" s="32"/>
      <c r="F6" s="50" t="s">
        <v>6</v>
      </c>
      <c r="G6" s="51"/>
      <c r="H6" s="33" t="s">
        <v>7</v>
      </c>
      <c r="I6" s="21"/>
      <c r="J6" s="31" t="s">
        <v>5</v>
      </c>
      <c r="K6" s="32"/>
      <c r="L6" s="50" t="s">
        <v>8</v>
      </c>
      <c r="M6" s="51"/>
      <c r="N6" s="34" t="s">
        <v>9</v>
      </c>
      <c r="O6" s="21"/>
      <c r="P6" s="2"/>
      <c r="Q6" s="2"/>
    </row>
    <row r="7" spans="1:17" ht="12.75">
      <c r="A7" s="1"/>
      <c r="B7" s="2"/>
      <c r="C7" s="2"/>
      <c r="D7" s="28">
        <f>F4</f>
        <v>7000</v>
      </c>
      <c r="E7" s="35"/>
      <c r="F7" s="20">
        <f>EkSt05(D7,0)</f>
        <v>0</v>
      </c>
      <c r="G7" s="20"/>
      <c r="H7" s="20">
        <f>EkSt05(D7,1)</f>
        <v>0</v>
      </c>
      <c r="I7" s="20"/>
      <c r="J7" s="28">
        <f>D71+$F$5</f>
        <v>61000</v>
      </c>
      <c r="K7" s="35"/>
      <c r="L7" s="20">
        <f>EkSt05(J7,0)</f>
        <v>17706</v>
      </c>
      <c r="M7" s="20"/>
      <c r="N7" s="20">
        <f>EkSt05(J7,1)</f>
        <v>11934</v>
      </c>
      <c r="O7" s="21"/>
      <c r="P7" s="2"/>
      <c r="Q7" s="2"/>
    </row>
    <row r="8" spans="1:17" ht="10.5" customHeight="1">
      <c r="A8" s="1"/>
      <c r="B8" s="2"/>
      <c r="C8" s="2"/>
      <c r="D8" s="29">
        <f>D7+$F$5</f>
        <v>8000</v>
      </c>
      <c r="E8" s="23"/>
      <c r="F8" s="22">
        <f>EkSt05(D8,0)</f>
        <v>51</v>
      </c>
      <c r="G8" s="22"/>
      <c r="H8" s="22">
        <f>EkSt05(D8,1)</f>
        <v>0</v>
      </c>
      <c r="I8" s="22"/>
      <c r="J8" s="29">
        <f>J7+$F$5</f>
        <v>62000</v>
      </c>
      <c r="K8" s="23"/>
      <c r="L8" s="22">
        <f>EkSt05(J8,0)</f>
        <v>18126</v>
      </c>
      <c r="M8" s="22"/>
      <c r="N8" s="22">
        <f>EkSt05(J8,1)</f>
        <v>12256</v>
      </c>
      <c r="O8" s="23"/>
      <c r="P8" s="2"/>
      <c r="Q8" s="2"/>
    </row>
    <row r="9" spans="1:17" ht="10.5" customHeight="1">
      <c r="A9" s="1"/>
      <c r="B9" s="2"/>
      <c r="C9" s="2"/>
      <c r="D9" s="29">
        <f>D8+$F$5</f>
        <v>9000</v>
      </c>
      <c r="E9" s="23"/>
      <c r="F9" s="22">
        <f>EkSt05(D9,0)</f>
        <v>216</v>
      </c>
      <c r="G9" s="22"/>
      <c r="H9" s="22">
        <f>EkSt05(D9,1)</f>
        <v>0</v>
      </c>
      <c r="I9" s="22"/>
      <c r="J9" s="29">
        <f>J8+$F$5</f>
        <v>63000</v>
      </c>
      <c r="K9" s="23"/>
      <c r="L9" s="22">
        <f>EkSt05(J9,0)</f>
        <v>18546</v>
      </c>
      <c r="M9" s="22"/>
      <c r="N9" s="22">
        <f>EkSt05(J9,1)</f>
        <v>12582</v>
      </c>
      <c r="O9" s="24"/>
      <c r="P9" s="2"/>
      <c r="Q9" s="2"/>
    </row>
    <row r="10" spans="1:17" ht="10.5" customHeight="1">
      <c r="A10" s="1"/>
      <c r="B10" s="2"/>
      <c r="C10" s="2"/>
      <c r="D10" s="29">
        <f>D9+$F$5</f>
        <v>10000</v>
      </c>
      <c r="E10" s="23"/>
      <c r="F10" s="22">
        <f>EkSt05(D10,0)</f>
        <v>398</v>
      </c>
      <c r="G10" s="22"/>
      <c r="H10" s="22">
        <f>EkSt05(D10,1)</f>
        <v>0</v>
      </c>
      <c r="I10" s="22"/>
      <c r="J10" s="29">
        <f>J9+$F$5</f>
        <v>64000</v>
      </c>
      <c r="K10" s="23"/>
      <c r="L10" s="22">
        <f>EkSt05(J10,0)</f>
        <v>18966</v>
      </c>
      <c r="M10" s="22"/>
      <c r="N10" s="22">
        <f>EkSt05(J10,1)</f>
        <v>12908</v>
      </c>
      <c r="O10" s="23"/>
      <c r="P10" s="2"/>
      <c r="Q10" s="2"/>
    </row>
    <row r="11" spans="1:17" ht="10.5" customHeight="1">
      <c r="A11" s="1"/>
      <c r="B11" s="2"/>
      <c r="C11" s="2"/>
      <c r="D11" s="29">
        <f>D10+$F$5</f>
        <v>11000</v>
      </c>
      <c r="E11" s="23"/>
      <c r="F11" s="22">
        <f>EkSt05(D11,0)</f>
        <v>598</v>
      </c>
      <c r="G11" s="22"/>
      <c r="H11" s="22">
        <f>EkSt05(D11,1)</f>
        <v>0</v>
      </c>
      <c r="I11" s="22"/>
      <c r="J11" s="29">
        <f>J10+$F$5</f>
        <v>65000</v>
      </c>
      <c r="K11" s="23"/>
      <c r="L11" s="22">
        <f>EkSt05(J11,0)</f>
        <v>19386</v>
      </c>
      <c r="M11" s="22"/>
      <c r="N11" s="22">
        <f>EkSt05(J11,1)</f>
        <v>13236</v>
      </c>
      <c r="O11" s="23"/>
      <c r="P11" s="2"/>
      <c r="Q11" s="2"/>
    </row>
    <row r="12" spans="1:17" ht="3.75" customHeight="1">
      <c r="A12" s="1"/>
      <c r="B12" s="2"/>
      <c r="C12" s="2"/>
      <c r="D12" s="29"/>
      <c r="E12" s="23"/>
      <c r="F12" s="22"/>
      <c r="G12" s="22"/>
      <c r="H12" s="22"/>
      <c r="I12" s="22"/>
      <c r="J12" s="29"/>
      <c r="K12" s="23"/>
      <c r="L12" s="22"/>
      <c r="M12" s="22"/>
      <c r="N12" s="22"/>
      <c r="O12" s="23"/>
      <c r="P12" s="2"/>
      <c r="Q12" s="2"/>
    </row>
    <row r="13" spans="1:17" ht="10.5" customHeight="1">
      <c r="A13" s="1"/>
      <c r="B13" s="2"/>
      <c r="C13" s="2"/>
      <c r="D13" s="29">
        <f>D11+$F$5</f>
        <v>12000</v>
      </c>
      <c r="E13" s="23"/>
      <c r="F13" s="22">
        <f>EkSt05(D13,0)</f>
        <v>816</v>
      </c>
      <c r="G13" s="22"/>
      <c r="H13" s="22">
        <f>EkSt05(D13,1)</f>
        <v>0</v>
      </c>
      <c r="I13" s="22"/>
      <c r="J13" s="29">
        <f>J11+$F$5</f>
        <v>66000</v>
      </c>
      <c r="K13" s="23"/>
      <c r="L13" s="22">
        <f>EkSt05(J13,0)</f>
        <v>19806</v>
      </c>
      <c r="M13" s="22"/>
      <c r="N13" s="22">
        <f>EkSt05(J13,1)</f>
        <v>13568</v>
      </c>
      <c r="O13" s="23"/>
      <c r="P13" s="2"/>
      <c r="Q13" s="2"/>
    </row>
    <row r="14" spans="1:17" ht="10.5" customHeight="1">
      <c r="A14" s="1"/>
      <c r="B14" s="2"/>
      <c r="C14" s="2"/>
      <c r="D14" s="29">
        <f>D13+$F$5</f>
        <v>13000</v>
      </c>
      <c r="E14" s="23"/>
      <c r="F14" s="22">
        <f>EkSt05(D14,0)</f>
        <v>1051</v>
      </c>
      <c r="G14" s="22"/>
      <c r="H14" s="22">
        <f>EkSt05(D14,1)</f>
        <v>0</v>
      </c>
      <c r="I14" s="22"/>
      <c r="J14" s="29">
        <f>J13+$F$5</f>
        <v>67000</v>
      </c>
      <c r="K14" s="23"/>
      <c r="L14" s="22">
        <f>EkSt05(J14,0)</f>
        <v>20226</v>
      </c>
      <c r="M14" s="22"/>
      <c r="N14" s="22">
        <f>EkSt05(J14,1)</f>
        <v>13902</v>
      </c>
      <c r="O14" s="23"/>
      <c r="P14" s="2"/>
      <c r="Q14" s="2"/>
    </row>
    <row r="15" spans="1:17" ht="10.5" customHeight="1">
      <c r="A15" s="1"/>
      <c r="B15" s="2"/>
      <c r="C15" s="2"/>
      <c r="D15" s="29">
        <f>D14+$F$5</f>
        <v>14000</v>
      </c>
      <c r="E15" s="23"/>
      <c r="F15" s="22">
        <f>EkSt05(D15,0)</f>
        <v>1294</v>
      </c>
      <c r="G15" s="22"/>
      <c r="H15" s="22">
        <f>EkSt05(D15,1)</f>
        <v>0</v>
      </c>
      <c r="I15" s="22"/>
      <c r="J15" s="29">
        <f>J14+$F$5</f>
        <v>68000</v>
      </c>
      <c r="K15" s="23"/>
      <c r="L15" s="22">
        <f>EkSt05(J15,0)</f>
        <v>20646</v>
      </c>
      <c r="M15" s="22"/>
      <c r="N15" s="22">
        <f>EkSt05(J15,1)</f>
        <v>14238</v>
      </c>
      <c r="O15" s="23"/>
      <c r="P15" s="2"/>
      <c r="Q15" s="2"/>
    </row>
    <row r="16" spans="1:17" ht="10.5" customHeight="1">
      <c r="A16" s="1"/>
      <c r="B16" s="2"/>
      <c r="C16" s="2"/>
      <c r="D16" s="29">
        <f>D15+$F$5</f>
        <v>15000</v>
      </c>
      <c r="E16" s="23"/>
      <c r="F16" s="22">
        <f>EkSt05(D16,0)</f>
        <v>1542</v>
      </c>
      <c r="G16" s="22"/>
      <c r="H16" s="22">
        <f>EkSt05(D16,1)</f>
        <v>0</v>
      </c>
      <c r="I16" s="22"/>
      <c r="J16" s="29">
        <f>J15+$F$5</f>
        <v>69000</v>
      </c>
      <c r="K16" s="23"/>
      <c r="L16" s="22">
        <f>EkSt05(J16,0)</f>
        <v>21066</v>
      </c>
      <c r="M16" s="22"/>
      <c r="N16" s="22">
        <f>EkSt05(J16,1)</f>
        <v>14576</v>
      </c>
      <c r="O16" s="23"/>
      <c r="P16" s="2"/>
      <c r="Q16" s="2"/>
    </row>
    <row r="17" spans="1:17" ht="10.5" customHeight="1">
      <c r="A17" s="1"/>
      <c r="B17" s="2"/>
      <c r="C17" s="2"/>
      <c r="D17" s="29">
        <f>D16+$F$5</f>
        <v>16000</v>
      </c>
      <c r="E17" s="23"/>
      <c r="F17" s="22">
        <f>EkSt05(D17,0)</f>
        <v>1794</v>
      </c>
      <c r="G17" s="22"/>
      <c r="H17" s="22">
        <f>EkSt05(D17,1)</f>
        <v>102</v>
      </c>
      <c r="I17" s="22"/>
      <c r="J17" s="29">
        <f>J16+$F$5</f>
        <v>70000</v>
      </c>
      <c r="K17" s="23"/>
      <c r="L17" s="22">
        <f>EkSt05(J17,0)</f>
        <v>21486</v>
      </c>
      <c r="M17" s="22"/>
      <c r="N17" s="22">
        <f>EkSt05(J17,1)</f>
        <v>14916</v>
      </c>
      <c r="O17" s="23"/>
      <c r="P17" s="2"/>
      <c r="Q17" s="2"/>
    </row>
    <row r="18" spans="1:17" ht="3.75" customHeight="1">
      <c r="A18" s="1"/>
      <c r="B18" s="2"/>
      <c r="C18" s="2"/>
      <c r="D18" s="29"/>
      <c r="E18" s="23"/>
      <c r="F18" s="22"/>
      <c r="G18" s="22"/>
      <c r="H18" s="22"/>
      <c r="I18" s="22"/>
      <c r="J18" s="29"/>
      <c r="K18" s="23"/>
      <c r="L18" s="22"/>
      <c r="M18" s="22"/>
      <c r="N18" s="22"/>
      <c r="O18" s="23"/>
      <c r="P18" s="2"/>
      <c r="Q18" s="2"/>
    </row>
    <row r="19" spans="1:17" ht="10.5" customHeight="1">
      <c r="A19" s="1"/>
      <c r="B19" s="2"/>
      <c r="C19" s="2"/>
      <c r="D19" s="29">
        <f>D17+$F$5</f>
        <v>17000</v>
      </c>
      <c r="E19" s="23"/>
      <c r="F19" s="22">
        <f>EkSt05(D19,0)</f>
        <v>2051</v>
      </c>
      <c r="G19" s="22"/>
      <c r="H19" s="22">
        <f>EkSt05(D19,1)</f>
        <v>262</v>
      </c>
      <c r="I19" s="22"/>
      <c r="J19" s="29">
        <f>J17+$F$5</f>
        <v>71000</v>
      </c>
      <c r="K19" s="23"/>
      <c r="L19" s="22">
        <f>EkSt05(J19,0)</f>
        <v>21906</v>
      </c>
      <c r="M19" s="22"/>
      <c r="N19" s="22">
        <f>EkSt05(J19,1)</f>
        <v>15258</v>
      </c>
      <c r="O19" s="23"/>
      <c r="P19" s="2"/>
      <c r="Q19" s="2"/>
    </row>
    <row r="20" spans="1:17" ht="10.5" customHeight="1">
      <c r="A20" s="1"/>
      <c r="B20" s="2"/>
      <c r="C20" s="2"/>
      <c r="D20" s="29">
        <f>D19+$F$5</f>
        <v>18000</v>
      </c>
      <c r="E20" s="23"/>
      <c r="F20" s="22">
        <f>EkSt05(D20,0)</f>
        <v>2313</v>
      </c>
      <c r="G20" s="22"/>
      <c r="H20" s="22">
        <f>EkSt05(D20,1)</f>
        <v>432</v>
      </c>
      <c r="I20" s="22"/>
      <c r="J20" s="29">
        <f>J19+$F$5</f>
        <v>72000</v>
      </c>
      <c r="K20" s="23"/>
      <c r="L20" s="22">
        <f>EkSt05(J20,0)</f>
        <v>22326</v>
      </c>
      <c r="M20" s="22"/>
      <c r="N20" s="22">
        <f>EkSt05(J20,1)</f>
        <v>15604</v>
      </c>
      <c r="O20" s="23"/>
      <c r="P20" s="2"/>
      <c r="Q20" s="2"/>
    </row>
    <row r="21" spans="1:17" ht="10.5" customHeight="1">
      <c r="A21" s="1"/>
      <c r="B21" s="2"/>
      <c r="C21" s="2"/>
      <c r="D21" s="29">
        <f>D20+$F$5</f>
        <v>19000</v>
      </c>
      <c r="E21" s="23"/>
      <c r="F21" s="22">
        <f>EkSt05(D21,0)</f>
        <v>2579</v>
      </c>
      <c r="G21" s="22"/>
      <c r="H21" s="22">
        <f>EkSt05(D21,1)</f>
        <v>610</v>
      </c>
      <c r="I21" s="22"/>
      <c r="J21" s="29">
        <f>J20+$F$5</f>
        <v>73000</v>
      </c>
      <c r="K21" s="23"/>
      <c r="L21" s="22">
        <f>EkSt05(J21,0)</f>
        <v>22746</v>
      </c>
      <c r="M21" s="22"/>
      <c r="N21" s="22">
        <f>EkSt05(J21,1)</f>
        <v>15950</v>
      </c>
      <c r="O21" s="23"/>
      <c r="P21" s="2"/>
      <c r="Q21" s="2"/>
    </row>
    <row r="22" spans="1:17" ht="10.5" customHeight="1">
      <c r="A22" s="1"/>
      <c r="B22" s="2"/>
      <c r="C22" s="2"/>
      <c r="D22" s="29">
        <f>D21+$F$5</f>
        <v>20000</v>
      </c>
      <c r="E22" s="23"/>
      <c r="F22" s="22">
        <f>EkSt05(D22,0)</f>
        <v>2850</v>
      </c>
      <c r="G22" s="22"/>
      <c r="H22" s="22">
        <f>EkSt05(D22,1)</f>
        <v>796</v>
      </c>
      <c r="I22" s="22"/>
      <c r="J22" s="29">
        <f>J21+$F$5</f>
        <v>74000</v>
      </c>
      <c r="K22" s="23"/>
      <c r="L22" s="22">
        <f>EkSt05(J22,0)</f>
        <v>23166</v>
      </c>
      <c r="M22" s="22"/>
      <c r="N22" s="22">
        <f>EkSt05(J22,1)</f>
        <v>16300</v>
      </c>
      <c r="O22" s="23"/>
      <c r="P22" s="2"/>
      <c r="Q22" s="2"/>
    </row>
    <row r="23" spans="1:17" ht="10.5" customHeight="1">
      <c r="A23" s="1"/>
      <c r="B23" s="2"/>
      <c r="C23" s="2"/>
      <c r="D23" s="29">
        <f>D22+$F$5</f>
        <v>21000</v>
      </c>
      <c r="E23" s="23"/>
      <c r="F23" s="22">
        <f>EkSt05(D23,0)</f>
        <v>3125</v>
      </c>
      <c r="G23" s="22"/>
      <c r="H23" s="22">
        <f>EkSt05(D23,1)</f>
        <v>992</v>
      </c>
      <c r="I23" s="22"/>
      <c r="J23" s="29">
        <f>J22+$F$5</f>
        <v>75000</v>
      </c>
      <c r="K23" s="23"/>
      <c r="L23" s="22">
        <f>EkSt05(J23,0)</f>
        <v>23586</v>
      </c>
      <c r="M23" s="22"/>
      <c r="N23" s="22">
        <f>EkSt05(J23,1)</f>
        <v>16652</v>
      </c>
      <c r="O23" s="23"/>
      <c r="P23" s="2"/>
      <c r="Q23" s="2"/>
    </row>
    <row r="24" spans="1:17" ht="4.5" customHeight="1">
      <c r="A24" s="1"/>
      <c r="B24" s="2"/>
      <c r="C24" s="2"/>
      <c r="D24" s="29"/>
      <c r="E24" s="23"/>
      <c r="F24" s="22"/>
      <c r="G24" s="22"/>
      <c r="H24" s="22"/>
      <c r="I24" s="22"/>
      <c r="J24" s="29"/>
      <c r="K24" s="23"/>
      <c r="L24" s="22"/>
      <c r="M24" s="22"/>
      <c r="N24" s="22"/>
      <c r="O24" s="23"/>
      <c r="P24" s="2"/>
      <c r="Q24" s="2"/>
    </row>
    <row r="25" spans="1:17" ht="10.5" customHeight="1">
      <c r="A25" s="1"/>
      <c r="B25" s="2"/>
      <c r="C25" s="2"/>
      <c r="D25" s="29">
        <f>D23+$F$5</f>
        <v>22000</v>
      </c>
      <c r="E25" s="23"/>
      <c r="F25" s="22">
        <f>EkSt05(D25,0)</f>
        <v>3405</v>
      </c>
      <c r="G25" s="22"/>
      <c r="H25" s="22">
        <f>EkSt05(D25,1)</f>
        <v>1196</v>
      </c>
      <c r="I25" s="22"/>
      <c r="J25" s="29">
        <f>J23+$F$5</f>
        <v>76000</v>
      </c>
      <c r="K25" s="23"/>
      <c r="L25" s="22">
        <f>EkSt05(J25,0)</f>
        <v>24006</v>
      </c>
      <c r="M25" s="22"/>
      <c r="N25" s="22">
        <f>EkSt05(J25,1)</f>
        <v>17006</v>
      </c>
      <c r="O25" s="23"/>
      <c r="P25" s="2"/>
      <c r="Q25" s="2"/>
    </row>
    <row r="26" spans="1:17" ht="10.5" customHeight="1">
      <c r="A26" s="1"/>
      <c r="B26" s="2"/>
      <c r="C26" s="2"/>
      <c r="D26" s="29">
        <f>D25+$F$5</f>
        <v>23000</v>
      </c>
      <c r="E26" s="23"/>
      <c r="F26" s="22">
        <f>EkSt05(D26,0)</f>
        <v>3689</v>
      </c>
      <c r="G26" s="22"/>
      <c r="H26" s="22">
        <f>EkSt05(D26,1)</f>
        <v>1410</v>
      </c>
      <c r="I26" s="22"/>
      <c r="J26" s="29">
        <f>J25+$F$5</f>
        <v>77000</v>
      </c>
      <c r="K26" s="23"/>
      <c r="L26" s="22">
        <f>EkSt05(J26,0)</f>
        <v>24426</v>
      </c>
      <c r="M26" s="22"/>
      <c r="N26" s="22">
        <f>EkSt05(J26,1)</f>
        <v>17362</v>
      </c>
      <c r="O26" s="23"/>
      <c r="P26" s="2"/>
      <c r="Q26" s="2"/>
    </row>
    <row r="27" spans="1:17" ht="10.5" customHeight="1">
      <c r="A27" s="1"/>
      <c r="B27" s="2"/>
      <c r="C27" s="2"/>
      <c r="D27" s="29">
        <f>D26+$F$5</f>
        <v>24000</v>
      </c>
      <c r="E27" s="23"/>
      <c r="F27" s="22">
        <f>EkSt05(D27,0)</f>
        <v>3978</v>
      </c>
      <c r="G27" s="22"/>
      <c r="H27" s="22">
        <f>EkSt05(D27,1)</f>
        <v>1632</v>
      </c>
      <c r="I27" s="22"/>
      <c r="J27" s="29">
        <f>J26+$F$5</f>
        <v>78000</v>
      </c>
      <c r="K27" s="23"/>
      <c r="L27" s="22">
        <f>EkSt05(J27,0)</f>
        <v>24846</v>
      </c>
      <c r="M27" s="22"/>
      <c r="N27" s="22">
        <f>EkSt05(J27,1)</f>
        <v>17722</v>
      </c>
      <c r="O27" s="23"/>
      <c r="P27" s="2"/>
      <c r="Q27" s="2"/>
    </row>
    <row r="28" spans="1:17" ht="10.5" customHeight="1">
      <c r="A28" s="1"/>
      <c r="B28" s="2"/>
      <c r="C28" s="2"/>
      <c r="D28" s="29">
        <f>D27+$F$5</f>
        <v>25000</v>
      </c>
      <c r="E28" s="23"/>
      <c r="F28" s="22">
        <f>EkSt05(D28,0)</f>
        <v>4271</v>
      </c>
      <c r="G28" s="22"/>
      <c r="H28" s="22">
        <f>EkSt05(D28,1)</f>
        <v>1864</v>
      </c>
      <c r="I28" s="22"/>
      <c r="J28" s="29">
        <f>J27+$F$5</f>
        <v>79000</v>
      </c>
      <c r="K28" s="23"/>
      <c r="L28" s="22">
        <f>EkSt05(J28,0)</f>
        <v>25266</v>
      </c>
      <c r="M28" s="22"/>
      <c r="N28" s="22">
        <f>EkSt05(J28,1)</f>
        <v>18082</v>
      </c>
      <c r="O28" s="23"/>
      <c r="P28" s="2"/>
      <c r="Q28" s="2"/>
    </row>
    <row r="29" spans="1:17" ht="10.5" customHeight="1">
      <c r="A29" s="1"/>
      <c r="B29" s="2"/>
      <c r="C29" s="2"/>
      <c r="D29" s="29">
        <f>D28+$F$5</f>
        <v>26000</v>
      </c>
      <c r="E29" s="23"/>
      <c r="F29" s="22">
        <f>EkSt05(D29,0)</f>
        <v>4569</v>
      </c>
      <c r="G29" s="22"/>
      <c r="H29" s="22">
        <f>EkSt05(D29,1)</f>
        <v>2102</v>
      </c>
      <c r="I29" s="22"/>
      <c r="J29" s="29">
        <f>J28+$F$5</f>
        <v>80000</v>
      </c>
      <c r="K29" s="23"/>
      <c r="L29" s="22">
        <f>EkSt05(J29,0)</f>
        <v>25686</v>
      </c>
      <c r="M29" s="22"/>
      <c r="N29" s="22">
        <f>EkSt05(J29,1)</f>
        <v>18446</v>
      </c>
      <c r="O29" s="23"/>
      <c r="P29" s="2"/>
      <c r="Q29" s="2"/>
    </row>
    <row r="30" spans="1:17" ht="3.75" customHeight="1">
      <c r="A30" s="1"/>
      <c r="B30" s="2"/>
      <c r="C30" s="2"/>
      <c r="D30" s="29"/>
      <c r="E30" s="23"/>
      <c r="F30" s="22"/>
      <c r="G30" s="22"/>
      <c r="H30" s="22"/>
      <c r="I30" s="22"/>
      <c r="J30" s="29"/>
      <c r="K30" s="23"/>
      <c r="L30" s="22"/>
      <c r="M30" s="22"/>
      <c r="N30" s="22"/>
      <c r="O30" s="23"/>
      <c r="P30" s="2"/>
      <c r="Q30" s="2"/>
    </row>
    <row r="31" spans="1:17" ht="10.5" customHeight="1">
      <c r="A31" s="1"/>
      <c r="B31" s="2"/>
      <c r="C31" s="2"/>
      <c r="D31" s="29">
        <f>D29+$F$5</f>
        <v>27000</v>
      </c>
      <c r="E31" s="23"/>
      <c r="F31" s="22">
        <f>EkSt05(D31,0)</f>
        <v>4872</v>
      </c>
      <c r="G31" s="22"/>
      <c r="H31" s="22">
        <f>EkSt05(D31,1)</f>
        <v>2344</v>
      </c>
      <c r="I31" s="22"/>
      <c r="J31" s="29">
        <f>J29+$F$5</f>
        <v>81000</v>
      </c>
      <c r="K31" s="23"/>
      <c r="L31" s="22">
        <f>EkSt05(J31,0)</f>
        <v>26106</v>
      </c>
      <c r="M31" s="22"/>
      <c r="N31" s="22">
        <f>EkSt05(J31,1)</f>
        <v>18812</v>
      </c>
      <c r="O31" s="23"/>
      <c r="P31" s="2"/>
      <c r="Q31" s="2"/>
    </row>
    <row r="32" spans="1:17" ht="10.5" customHeight="1">
      <c r="A32" s="1"/>
      <c r="B32" s="2"/>
      <c r="C32" s="2"/>
      <c r="D32" s="29">
        <f>D31+$F$5</f>
        <v>28000</v>
      </c>
      <c r="E32" s="23"/>
      <c r="F32" s="22">
        <f>EkSt05(D32,0)</f>
        <v>5179</v>
      </c>
      <c r="G32" s="22"/>
      <c r="H32" s="22">
        <f>EkSt05(D32,1)</f>
        <v>2588</v>
      </c>
      <c r="I32" s="22"/>
      <c r="J32" s="29">
        <f>J31+$F$5</f>
        <v>82000</v>
      </c>
      <c r="K32" s="23"/>
      <c r="L32" s="22">
        <f>EkSt05(J32,0)</f>
        <v>26526</v>
      </c>
      <c r="M32" s="22"/>
      <c r="N32" s="22">
        <f>EkSt05(J32,1)</f>
        <v>19180</v>
      </c>
      <c r="O32" s="23"/>
      <c r="P32" s="2"/>
      <c r="Q32" s="2"/>
    </row>
    <row r="33" spans="1:17" ht="10.5" customHeight="1">
      <c r="A33" s="1"/>
      <c r="B33" s="2"/>
      <c r="C33" s="2"/>
      <c r="D33" s="29">
        <f>D32+$F$5</f>
        <v>29000</v>
      </c>
      <c r="E33" s="23"/>
      <c r="F33" s="22">
        <f>EkSt05(D33,0)</f>
        <v>5491</v>
      </c>
      <c r="G33" s="22"/>
      <c r="H33" s="22">
        <f>EkSt05(D33,1)</f>
        <v>2836</v>
      </c>
      <c r="I33" s="22"/>
      <c r="J33" s="29">
        <f>J32+$F$5</f>
        <v>83000</v>
      </c>
      <c r="K33" s="23"/>
      <c r="L33" s="22">
        <f>EkSt05(J33,0)</f>
        <v>26946</v>
      </c>
      <c r="M33" s="22"/>
      <c r="N33" s="22">
        <f>EkSt05(J33,1)</f>
        <v>19550</v>
      </c>
      <c r="O33" s="23"/>
      <c r="P33" s="2"/>
      <c r="Q33" s="2"/>
    </row>
    <row r="34" spans="1:17" ht="10.5" customHeight="1">
      <c r="A34" s="1"/>
      <c r="B34" s="2"/>
      <c r="C34" s="2"/>
      <c r="D34" s="29">
        <f>D33+$F$5</f>
        <v>30000</v>
      </c>
      <c r="E34" s="23"/>
      <c r="F34" s="22">
        <f>EkSt05(D34,0)</f>
        <v>5807</v>
      </c>
      <c r="G34" s="22"/>
      <c r="H34" s="22">
        <f>EkSt05(D34,1)</f>
        <v>3084</v>
      </c>
      <c r="I34" s="22"/>
      <c r="J34" s="29">
        <f>J33+$F$5</f>
        <v>84000</v>
      </c>
      <c r="K34" s="23"/>
      <c r="L34" s="22">
        <f>EkSt05(J34,0)</f>
        <v>27366</v>
      </c>
      <c r="M34" s="22"/>
      <c r="N34" s="22">
        <f>EkSt05(J34,1)</f>
        <v>19922</v>
      </c>
      <c r="O34" s="23"/>
      <c r="P34" s="2"/>
      <c r="Q34" s="2"/>
    </row>
    <row r="35" spans="1:17" ht="10.5" customHeight="1">
      <c r="A35" s="1"/>
      <c r="B35" s="2"/>
      <c r="C35" s="2"/>
      <c r="D35" s="29">
        <f>D34+$F$5</f>
        <v>31000</v>
      </c>
      <c r="E35" s="23"/>
      <c r="F35" s="22">
        <f>EkSt05(D35,0)</f>
        <v>6128</v>
      </c>
      <c r="G35" s="22"/>
      <c r="H35" s="22">
        <f>EkSt05(D35,1)</f>
        <v>3336</v>
      </c>
      <c r="I35" s="22"/>
      <c r="J35" s="29">
        <f>J34+$F$5</f>
        <v>85000</v>
      </c>
      <c r="K35" s="23"/>
      <c r="L35" s="22">
        <f>EkSt05(J35,0)</f>
        <v>27786</v>
      </c>
      <c r="M35" s="22"/>
      <c r="N35" s="22">
        <f>EkSt05(J35,1)</f>
        <v>20296</v>
      </c>
      <c r="O35" s="23"/>
      <c r="P35" s="2"/>
      <c r="Q35" s="2"/>
    </row>
    <row r="36" spans="1:17" ht="3" customHeight="1">
      <c r="A36" s="1"/>
      <c r="B36" s="2"/>
      <c r="C36" s="2"/>
      <c r="D36" s="29"/>
      <c r="E36" s="23"/>
      <c r="F36" s="22"/>
      <c r="G36" s="22"/>
      <c r="H36" s="22"/>
      <c r="I36" s="22"/>
      <c r="J36" s="29"/>
      <c r="K36" s="23"/>
      <c r="L36" s="22"/>
      <c r="M36" s="22"/>
      <c r="N36" s="22"/>
      <c r="O36" s="23"/>
      <c r="P36" s="2"/>
      <c r="Q36" s="2"/>
    </row>
    <row r="37" spans="1:17" ht="10.5" customHeight="1">
      <c r="A37" s="1"/>
      <c r="B37" s="2"/>
      <c r="C37" s="2"/>
      <c r="D37" s="29">
        <f>D35+$F$5</f>
        <v>32000</v>
      </c>
      <c r="E37" s="23"/>
      <c r="F37" s="22">
        <f>EkSt05(D37,0)</f>
        <v>6454</v>
      </c>
      <c r="G37" s="22"/>
      <c r="H37" s="22">
        <f>EkSt05(D37,1)</f>
        <v>3588</v>
      </c>
      <c r="I37" s="22"/>
      <c r="J37" s="29">
        <f>J35+$F$5</f>
        <v>86000</v>
      </c>
      <c r="K37" s="23"/>
      <c r="L37" s="22">
        <f>EkSt05(J35,0)</f>
        <v>27786</v>
      </c>
      <c r="M37" s="22"/>
      <c r="N37" s="22">
        <f>EkSt05(J37,1)</f>
        <v>20674</v>
      </c>
      <c r="O37" s="23"/>
      <c r="P37" s="2"/>
      <c r="Q37" s="2"/>
    </row>
    <row r="38" spans="1:17" ht="10.5" customHeight="1">
      <c r="A38" s="1"/>
      <c r="B38" s="2"/>
      <c r="C38" s="2"/>
      <c r="D38" s="29">
        <f>D37+$F$5</f>
        <v>33000</v>
      </c>
      <c r="E38" s="23"/>
      <c r="F38" s="22">
        <f>EkSt05(D38,0)</f>
        <v>6784</v>
      </c>
      <c r="G38" s="22"/>
      <c r="H38" s="22">
        <f>EkSt05(D38,1)</f>
        <v>3844</v>
      </c>
      <c r="I38" s="22"/>
      <c r="J38" s="29">
        <f>J37+$F$5</f>
        <v>87000</v>
      </c>
      <c r="K38" s="23"/>
      <c r="L38" s="22">
        <f>EkSt05(J38,0)</f>
        <v>28626</v>
      </c>
      <c r="M38" s="22"/>
      <c r="N38" s="22">
        <f>EkSt05(J38,1)</f>
        <v>21052</v>
      </c>
      <c r="O38" s="23"/>
      <c r="P38" s="2"/>
      <c r="Q38" s="2"/>
    </row>
    <row r="39" spans="1:17" ht="10.5" customHeight="1">
      <c r="A39" s="1"/>
      <c r="B39" s="2"/>
      <c r="C39" s="2"/>
      <c r="D39" s="29">
        <f>D38+$F$5</f>
        <v>34000</v>
      </c>
      <c r="E39" s="23"/>
      <c r="F39" s="22">
        <f>EkSt05(D39,0)</f>
        <v>7119</v>
      </c>
      <c r="G39" s="22"/>
      <c r="H39" s="22">
        <f>EkSt05(D39,1)</f>
        <v>4102</v>
      </c>
      <c r="I39" s="22"/>
      <c r="J39" s="29">
        <f>J38+$F$5</f>
        <v>88000</v>
      </c>
      <c r="K39" s="23"/>
      <c r="L39" s="22">
        <f>EkSt05(J39,0)</f>
        <v>29046</v>
      </c>
      <c r="M39" s="22"/>
      <c r="N39" s="22">
        <f>EkSt05(J39,1)</f>
        <v>21434</v>
      </c>
      <c r="O39" s="23"/>
      <c r="P39" s="2"/>
      <c r="Q39" s="2"/>
    </row>
    <row r="40" spans="1:17" ht="10.5" customHeight="1">
      <c r="A40" s="1"/>
      <c r="B40" s="2"/>
      <c r="C40" s="2"/>
      <c r="D40" s="29">
        <f>D39+$F$5</f>
        <v>35000</v>
      </c>
      <c r="E40" s="23"/>
      <c r="F40" s="22">
        <f>EkSt05(D40,0)</f>
        <v>7458</v>
      </c>
      <c r="G40" s="22"/>
      <c r="H40" s="22">
        <f>EkSt05(D40,1)</f>
        <v>4364</v>
      </c>
      <c r="I40" s="22"/>
      <c r="J40" s="29">
        <f>J39+$F$5</f>
        <v>89000</v>
      </c>
      <c r="K40" s="23"/>
      <c r="L40" s="22">
        <f>EkSt05(J40,0)</f>
        <v>29466</v>
      </c>
      <c r="M40" s="22"/>
      <c r="N40" s="22">
        <f>EkSt05(J40,1)</f>
        <v>21818</v>
      </c>
      <c r="O40" s="23"/>
      <c r="P40" s="2"/>
      <c r="Q40" s="2"/>
    </row>
    <row r="41" spans="1:17" ht="10.5" customHeight="1">
      <c r="A41" s="1"/>
      <c r="B41" s="2"/>
      <c r="C41" s="2"/>
      <c r="D41" s="29">
        <f>D40+$F$5</f>
        <v>36000</v>
      </c>
      <c r="E41" s="23"/>
      <c r="F41" s="22">
        <f>EkSt05(D41,0)</f>
        <v>7802</v>
      </c>
      <c r="G41" s="22"/>
      <c r="H41" s="22">
        <f>EkSt05(D41,1)</f>
        <v>4626</v>
      </c>
      <c r="I41" s="22"/>
      <c r="J41" s="29">
        <f>J40+$F$5</f>
        <v>90000</v>
      </c>
      <c r="K41" s="23"/>
      <c r="L41" s="22">
        <f>EkSt05(J41,0)</f>
        <v>29886</v>
      </c>
      <c r="M41" s="22"/>
      <c r="N41" s="22">
        <f>EkSt05(J41,1)</f>
        <v>22204</v>
      </c>
      <c r="O41" s="23"/>
      <c r="P41" s="2"/>
      <c r="Q41" s="2"/>
    </row>
    <row r="42" spans="1:17" ht="4.5" customHeight="1">
      <c r="A42" s="1"/>
      <c r="B42" s="2"/>
      <c r="C42" s="2"/>
      <c r="D42" s="29"/>
      <c r="E42" s="23"/>
      <c r="F42" s="22"/>
      <c r="G42" s="22"/>
      <c r="H42" s="22"/>
      <c r="I42" s="22"/>
      <c r="J42" s="29"/>
      <c r="K42" s="23"/>
      <c r="L42" s="22"/>
      <c r="M42" s="22"/>
      <c r="N42" s="22"/>
      <c r="O42" s="23"/>
      <c r="P42" s="2"/>
      <c r="Q42" s="2"/>
    </row>
    <row r="43" spans="1:17" ht="10.5" customHeight="1">
      <c r="A43" s="1"/>
      <c r="B43" s="2"/>
      <c r="C43" s="2"/>
      <c r="D43" s="29">
        <f>D41+$F$5</f>
        <v>37000</v>
      </c>
      <c r="E43" s="23"/>
      <c r="F43" s="22">
        <f>EkSt05(D43,0)</f>
        <v>8150</v>
      </c>
      <c r="G43" s="22"/>
      <c r="H43" s="22">
        <f>EkSt05(D43,1)</f>
        <v>4890</v>
      </c>
      <c r="I43" s="22"/>
      <c r="J43" s="29">
        <f>J41+$F$5</f>
        <v>91000</v>
      </c>
      <c r="K43" s="23"/>
      <c r="L43" s="22">
        <f>EkSt05(J43,0)</f>
        <v>30306</v>
      </c>
      <c r="M43" s="22"/>
      <c r="N43" s="22">
        <f>EkSt05(J43,1)</f>
        <v>22592</v>
      </c>
      <c r="O43" s="23"/>
      <c r="P43" s="2"/>
      <c r="Q43" s="2"/>
    </row>
    <row r="44" spans="1:17" ht="10.5" customHeight="1">
      <c r="A44" s="1"/>
      <c r="B44" s="2"/>
      <c r="C44" s="2"/>
      <c r="D44" s="29">
        <f>D43+$F$5</f>
        <v>38000</v>
      </c>
      <c r="E44" s="23"/>
      <c r="F44" s="22">
        <f>EkSt05(D44,0)</f>
        <v>8503</v>
      </c>
      <c r="G44" s="22"/>
      <c r="H44" s="22">
        <f>EkSt05(D44,1)</f>
        <v>5158</v>
      </c>
      <c r="I44" s="22"/>
      <c r="J44" s="29">
        <f>J43+$F$5</f>
        <v>92000</v>
      </c>
      <c r="K44" s="23"/>
      <c r="L44" s="22">
        <f>EkSt05(J44,0)</f>
        <v>30726</v>
      </c>
      <c r="M44" s="22"/>
      <c r="N44" s="22">
        <f>EkSt05(J44,1)</f>
        <v>22984</v>
      </c>
      <c r="O44" s="23"/>
      <c r="P44" s="2"/>
      <c r="Q44" s="2"/>
    </row>
    <row r="45" spans="1:17" ht="10.5" customHeight="1">
      <c r="A45" s="1"/>
      <c r="B45" s="2"/>
      <c r="C45" s="2"/>
      <c r="D45" s="29">
        <f>D44+$F$5</f>
        <v>39000</v>
      </c>
      <c r="E45" s="23"/>
      <c r="F45" s="22">
        <f>EkSt05(D45,0)</f>
        <v>8861</v>
      </c>
      <c r="G45" s="22"/>
      <c r="H45" s="22">
        <f>EkSt05(D45,1)</f>
        <v>5428</v>
      </c>
      <c r="I45" s="22"/>
      <c r="J45" s="29">
        <f>J44+$F$5</f>
        <v>93000</v>
      </c>
      <c r="K45" s="23"/>
      <c r="L45" s="22">
        <f>EkSt05(J45,0)</f>
        <v>31146</v>
      </c>
      <c r="M45" s="22"/>
      <c r="N45" s="22">
        <f>EkSt05(J45,1)</f>
        <v>23376</v>
      </c>
      <c r="O45" s="23"/>
      <c r="P45" s="2"/>
      <c r="Q45" s="2"/>
    </row>
    <row r="46" spans="1:17" ht="10.5" customHeight="1">
      <c r="A46" s="1"/>
      <c r="B46" s="2"/>
      <c r="C46" s="2"/>
      <c r="D46" s="29">
        <f>D45+$F$5</f>
        <v>40000</v>
      </c>
      <c r="E46" s="23"/>
      <c r="F46" s="22">
        <f>EkSt05(D46,0)</f>
        <v>9223</v>
      </c>
      <c r="G46" s="22"/>
      <c r="H46" s="22">
        <f>EkSt05(D46,1)</f>
        <v>5700</v>
      </c>
      <c r="I46" s="22"/>
      <c r="J46" s="29">
        <f>J45+$F$5</f>
        <v>94000</v>
      </c>
      <c r="K46" s="23"/>
      <c r="L46" s="22">
        <f>EkSt05(J46,0)</f>
        <v>31566</v>
      </c>
      <c r="M46" s="22"/>
      <c r="N46" s="22">
        <f>EkSt05(J46,1)</f>
        <v>23772</v>
      </c>
      <c r="O46" s="23"/>
      <c r="P46" s="2"/>
      <c r="Q46" s="2"/>
    </row>
    <row r="47" spans="1:17" ht="10.5" customHeight="1">
      <c r="A47" s="1"/>
      <c r="B47" s="2"/>
      <c r="C47" s="2"/>
      <c r="D47" s="29">
        <f>D46+$F$5</f>
        <v>41000</v>
      </c>
      <c r="E47" s="23"/>
      <c r="F47" s="22">
        <f>EkSt05(D47,0)</f>
        <v>9590</v>
      </c>
      <c r="G47" s="22"/>
      <c r="H47" s="22">
        <f>EkSt05(D47,1)</f>
        <v>5974</v>
      </c>
      <c r="I47" s="22"/>
      <c r="J47" s="29">
        <f>J46+$F$5</f>
        <v>95000</v>
      </c>
      <c r="K47" s="23"/>
      <c r="L47" s="22">
        <f>EkSt05(J47,0)</f>
        <v>31986</v>
      </c>
      <c r="M47" s="22"/>
      <c r="N47" s="22">
        <f>EkSt05(J47,1)</f>
        <v>24170</v>
      </c>
      <c r="O47" s="23"/>
      <c r="P47" s="2"/>
      <c r="Q47" s="2"/>
    </row>
    <row r="48" spans="1:17" ht="3.75" customHeight="1">
      <c r="A48" s="1"/>
      <c r="B48" s="2"/>
      <c r="C48" s="2"/>
      <c r="D48" s="29"/>
      <c r="E48" s="23"/>
      <c r="F48" s="22"/>
      <c r="G48" s="22"/>
      <c r="H48" s="22"/>
      <c r="I48" s="22"/>
      <c r="J48" s="29"/>
      <c r="K48" s="23"/>
      <c r="L48" s="22"/>
      <c r="M48" s="22"/>
      <c r="N48" s="22"/>
      <c r="O48" s="23"/>
      <c r="P48" s="2"/>
      <c r="Q48" s="2"/>
    </row>
    <row r="49" spans="1:17" ht="10.5" customHeight="1">
      <c r="A49" s="1"/>
      <c r="B49" s="2"/>
      <c r="C49" s="2"/>
      <c r="D49" s="29">
        <f>D47+$F$5</f>
        <v>42000</v>
      </c>
      <c r="E49" s="23"/>
      <c r="F49" s="22">
        <f>EkSt05(D49,0)</f>
        <v>9961</v>
      </c>
      <c r="G49" s="22"/>
      <c r="H49" s="22">
        <f>EkSt05(D49,1)</f>
        <v>6250</v>
      </c>
      <c r="I49" s="22"/>
      <c r="J49" s="29">
        <f>J47+$F$5</f>
        <v>96000</v>
      </c>
      <c r="K49" s="23"/>
      <c r="L49" s="22">
        <f>EkSt05(J49,0)</f>
        <v>32406</v>
      </c>
      <c r="M49" s="22"/>
      <c r="N49" s="22">
        <f>EkSt05(J49,1)</f>
        <v>24570</v>
      </c>
      <c r="O49" s="23"/>
      <c r="P49" s="2"/>
      <c r="Q49" s="2"/>
    </row>
    <row r="50" spans="1:17" ht="10.5" customHeight="1">
      <c r="A50" s="1"/>
      <c r="B50" s="2"/>
      <c r="C50" s="2"/>
      <c r="D50" s="29">
        <f>D49+$F$5</f>
        <v>43000</v>
      </c>
      <c r="E50" s="23"/>
      <c r="F50" s="22">
        <f>EkSt05(D50,0)</f>
        <v>10337</v>
      </c>
      <c r="G50" s="22"/>
      <c r="H50" s="22">
        <f>EkSt05(D50,1)</f>
        <v>6528</v>
      </c>
      <c r="I50" s="22"/>
      <c r="J50" s="29">
        <f>J49+$F$5</f>
        <v>97000</v>
      </c>
      <c r="K50" s="23"/>
      <c r="L50" s="22">
        <f>EkSt05(J50,0)</f>
        <v>32826</v>
      </c>
      <c r="M50" s="22"/>
      <c r="N50" s="22">
        <f>EkSt05(J50,1)</f>
        <v>24972</v>
      </c>
      <c r="O50" s="23"/>
      <c r="P50" s="2"/>
      <c r="Q50" s="2"/>
    </row>
    <row r="51" spans="1:17" ht="10.5" customHeight="1">
      <c r="A51" s="1"/>
      <c r="B51" s="2"/>
      <c r="C51" s="2"/>
      <c r="D51" s="29">
        <f>D50+$F$5</f>
        <v>44000</v>
      </c>
      <c r="E51" s="23"/>
      <c r="F51" s="22">
        <f>EkSt05(D51,0)</f>
        <v>10717</v>
      </c>
      <c r="G51" s="22"/>
      <c r="H51" s="22">
        <f>EkSt05(D51,1)</f>
        <v>6810</v>
      </c>
      <c r="I51" s="22"/>
      <c r="J51" s="29">
        <f>J50+$F$5</f>
        <v>98000</v>
      </c>
      <c r="K51" s="23"/>
      <c r="L51" s="22">
        <f>EkSt05(J51,0)</f>
        <v>33246</v>
      </c>
      <c r="M51" s="22"/>
      <c r="N51" s="22">
        <f>EkSt05(J51,1)</f>
        <v>25376</v>
      </c>
      <c r="O51" s="23"/>
      <c r="P51" s="2"/>
      <c r="Q51" s="2"/>
    </row>
    <row r="52" spans="1:17" ht="10.5" customHeight="1">
      <c r="A52" s="1"/>
      <c r="B52" s="2"/>
      <c r="C52" s="2"/>
      <c r="D52" s="29">
        <f>D51+$F$5</f>
        <v>45000</v>
      </c>
      <c r="E52" s="23"/>
      <c r="F52" s="22">
        <f>EkSt05(D52,0)</f>
        <v>11102</v>
      </c>
      <c r="G52" s="22"/>
      <c r="H52" s="22">
        <f>EkSt05(D52,1)</f>
        <v>7092</v>
      </c>
      <c r="I52" s="22"/>
      <c r="J52" s="29">
        <f>J51+$F$5</f>
        <v>99000</v>
      </c>
      <c r="K52" s="23"/>
      <c r="L52" s="22">
        <f>EkSt05(J52,0)</f>
        <v>33666</v>
      </c>
      <c r="M52" s="22"/>
      <c r="N52" s="22">
        <f>EkSt05(J52,1)</f>
        <v>25782</v>
      </c>
      <c r="O52" s="23"/>
      <c r="P52" s="2"/>
      <c r="Q52" s="2"/>
    </row>
    <row r="53" spans="1:17" ht="10.5" customHeight="1">
      <c r="A53" s="1"/>
      <c r="B53" s="2"/>
      <c r="C53" s="2"/>
      <c r="D53" s="29">
        <f>D52+$F$5</f>
        <v>46000</v>
      </c>
      <c r="E53" s="23"/>
      <c r="F53" s="22">
        <f>EkSt05(D53,0)</f>
        <v>11492</v>
      </c>
      <c r="G53" s="22"/>
      <c r="H53" s="22">
        <f>EkSt05(D53,1)</f>
        <v>7378</v>
      </c>
      <c r="I53" s="22"/>
      <c r="J53" s="29">
        <f>J52+$F$5</f>
        <v>100000</v>
      </c>
      <c r="K53" s="23"/>
      <c r="L53" s="22">
        <f>EkSt05(J53,0)</f>
        <v>34086</v>
      </c>
      <c r="M53" s="22"/>
      <c r="N53" s="22">
        <f>EkSt05(J53,1)</f>
        <v>26192</v>
      </c>
      <c r="O53" s="23"/>
      <c r="P53" s="2"/>
      <c r="Q53" s="2"/>
    </row>
    <row r="54" spans="1:17" ht="3.75" customHeight="1">
      <c r="A54" s="1"/>
      <c r="B54" s="2"/>
      <c r="C54" s="2"/>
      <c r="D54" s="29"/>
      <c r="E54" s="23"/>
      <c r="F54" s="22"/>
      <c r="G54" s="22"/>
      <c r="H54" s="22"/>
      <c r="I54" s="22"/>
      <c r="J54" s="29"/>
      <c r="K54" s="23"/>
      <c r="L54" s="22"/>
      <c r="M54" s="22"/>
      <c r="N54" s="22"/>
      <c r="O54" s="23"/>
      <c r="P54" s="2"/>
      <c r="Q54" s="2"/>
    </row>
    <row r="55" spans="1:17" ht="10.5" customHeight="1">
      <c r="A55" s="1"/>
      <c r="B55" s="2"/>
      <c r="C55" s="2"/>
      <c r="D55" s="29">
        <f>D53+$F$5</f>
        <v>47000</v>
      </c>
      <c r="E55" s="23"/>
      <c r="F55" s="22">
        <f>EkSt05(D55,0)</f>
        <v>11886</v>
      </c>
      <c r="G55" s="22"/>
      <c r="H55" s="22">
        <f>EkSt05(D55,1)</f>
        <v>7666</v>
      </c>
      <c r="I55" s="22"/>
      <c r="J55" s="29">
        <f>J53+$F$5</f>
        <v>101000</v>
      </c>
      <c r="K55" s="23"/>
      <c r="L55" s="22">
        <f>EkSt05(J55,0)</f>
        <v>34506</v>
      </c>
      <c r="M55" s="22"/>
      <c r="N55" s="22">
        <f>EkSt05(J55,1)</f>
        <v>26602</v>
      </c>
      <c r="O55" s="23"/>
      <c r="P55" s="2"/>
      <c r="Q55" s="2"/>
    </row>
    <row r="56" spans="1:17" ht="10.5" customHeight="1">
      <c r="A56" s="1"/>
      <c r="B56" s="2"/>
      <c r="C56" s="2"/>
      <c r="D56" s="29">
        <f>D55+$F$5</f>
        <v>48000</v>
      </c>
      <c r="E56" s="23"/>
      <c r="F56" s="22">
        <f>EkSt05(D56,0)</f>
        <v>12285</v>
      </c>
      <c r="G56" s="22"/>
      <c r="H56" s="22">
        <f>EkSt05(D56,1)</f>
        <v>7956</v>
      </c>
      <c r="I56" s="22"/>
      <c r="J56" s="29">
        <f>J55+$F$5</f>
        <v>102000</v>
      </c>
      <c r="K56" s="23"/>
      <c r="L56" s="22">
        <f>EkSt05(J56,0)</f>
        <v>34926</v>
      </c>
      <c r="M56" s="22"/>
      <c r="N56" s="22">
        <f>EkSt05(J56,1)</f>
        <v>27016</v>
      </c>
      <c r="O56" s="23"/>
      <c r="P56" s="2"/>
      <c r="Q56" s="2"/>
    </row>
    <row r="57" spans="1:17" ht="10.5" customHeight="1">
      <c r="A57" s="1"/>
      <c r="B57" s="2"/>
      <c r="C57" s="2"/>
      <c r="D57" s="29">
        <f>D56+$F$5</f>
        <v>49000</v>
      </c>
      <c r="E57" s="23"/>
      <c r="F57" s="22">
        <f>EkSt05(D57,0)</f>
        <v>12688</v>
      </c>
      <c r="G57" s="22"/>
      <c r="H57" s="22">
        <f>EkSt05(D57,1)</f>
        <v>8248</v>
      </c>
      <c r="I57" s="22"/>
      <c r="J57" s="29">
        <f>J56+$F$5</f>
        <v>103000</v>
      </c>
      <c r="K57" s="23"/>
      <c r="L57" s="22">
        <f>EkSt05(J57,0)</f>
        <v>35346</v>
      </c>
      <c r="M57" s="22"/>
      <c r="N57" s="22">
        <f>EkSt05(J57,1)</f>
        <v>27432</v>
      </c>
      <c r="O57" s="23"/>
      <c r="P57" s="2"/>
      <c r="Q57" s="2"/>
    </row>
    <row r="58" spans="1:17" ht="10.5" customHeight="1">
      <c r="A58" s="1"/>
      <c r="B58" s="2"/>
      <c r="C58" s="2"/>
      <c r="D58" s="29">
        <f>D57+$F$5</f>
        <v>50000</v>
      </c>
      <c r="E58" s="23"/>
      <c r="F58" s="22">
        <f>EkSt05(D58,0)</f>
        <v>13096</v>
      </c>
      <c r="G58" s="22"/>
      <c r="H58" s="22">
        <f>EkSt05(D58,1)</f>
        <v>8542</v>
      </c>
      <c r="I58" s="22"/>
      <c r="J58" s="29">
        <f>J57+$F$5</f>
        <v>104000</v>
      </c>
      <c r="K58" s="23"/>
      <c r="L58" s="22">
        <f>EkSt05(J58,0)</f>
        <v>35766</v>
      </c>
      <c r="M58" s="22"/>
      <c r="N58" s="22">
        <f>EkSt05(J58,1)</f>
        <v>27850</v>
      </c>
      <c r="O58" s="23"/>
      <c r="P58" s="2"/>
      <c r="Q58" s="2"/>
    </row>
    <row r="59" spans="1:17" ht="10.5" customHeight="1">
      <c r="A59" s="1"/>
      <c r="B59" s="2"/>
      <c r="C59" s="2"/>
      <c r="D59" s="29">
        <f>D58+$F$5</f>
        <v>51000</v>
      </c>
      <c r="E59" s="23"/>
      <c r="F59" s="22">
        <f>EkSt05(D59,0)</f>
        <v>13508</v>
      </c>
      <c r="G59" s="22"/>
      <c r="H59" s="22">
        <f>EkSt05(D59,1)</f>
        <v>8840</v>
      </c>
      <c r="I59" s="22"/>
      <c r="J59" s="29">
        <f>J58+$F$5</f>
        <v>105000</v>
      </c>
      <c r="K59" s="23"/>
      <c r="L59" s="22">
        <f>EkSt05(J59,0)</f>
        <v>36186</v>
      </c>
      <c r="M59" s="22"/>
      <c r="N59" s="22">
        <f>EkSt05(J59,1)</f>
        <v>28272</v>
      </c>
      <c r="O59" s="23"/>
      <c r="P59" s="2"/>
      <c r="Q59" s="2"/>
    </row>
    <row r="60" spans="1:17" ht="4.5" customHeight="1">
      <c r="A60" s="1"/>
      <c r="B60" s="2"/>
      <c r="C60" s="2"/>
      <c r="D60" s="29"/>
      <c r="E60" s="23"/>
      <c r="F60" s="22"/>
      <c r="G60" s="22"/>
      <c r="H60" s="22"/>
      <c r="I60" s="22"/>
      <c r="J60" s="29"/>
      <c r="K60" s="23"/>
      <c r="L60" s="22"/>
      <c r="M60" s="22"/>
      <c r="N60" s="22"/>
      <c r="O60" s="23"/>
      <c r="P60" s="2"/>
      <c r="Q60" s="2"/>
    </row>
    <row r="61" spans="1:17" ht="10.5" customHeight="1">
      <c r="A61" s="1"/>
      <c r="B61" s="2"/>
      <c r="C61" s="2"/>
      <c r="D61" s="29">
        <f>D59+$F$5</f>
        <v>52000</v>
      </c>
      <c r="E61" s="23"/>
      <c r="F61" s="22">
        <f>EkSt05(D61,0)</f>
        <v>13925</v>
      </c>
      <c r="G61" s="22"/>
      <c r="H61" s="22">
        <f>EkSt05(D61,1)</f>
        <v>9138</v>
      </c>
      <c r="I61" s="22"/>
      <c r="J61" s="29">
        <f>J59+$F$5</f>
        <v>106000</v>
      </c>
      <c r="K61" s="23"/>
      <c r="L61" s="22">
        <f>EkSt05(J61,0)</f>
        <v>36606</v>
      </c>
      <c r="M61" s="22"/>
      <c r="N61" s="22">
        <f>EkSt05(J61,1)</f>
        <v>28692</v>
      </c>
      <c r="O61" s="23"/>
      <c r="P61" s="2"/>
      <c r="Q61" s="2"/>
    </row>
    <row r="62" spans="1:17" ht="10.5" customHeight="1">
      <c r="A62" s="1"/>
      <c r="B62" s="2"/>
      <c r="C62" s="2"/>
      <c r="D62" s="29">
        <f>D61+$F$5</f>
        <v>53000</v>
      </c>
      <c r="E62" s="23"/>
      <c r="F62" s="22">
        <f>EkSt05(D62,0)</f>
        <v>14346</v>
      </c>
      <c r="G62" s="22"/>
      <c r="H62" s="22">
        <f>EkSt05(D62,1)</f>
        <v>9440</v>
      </c>
      <c r="I62" s="22"/>
      <c r="J62" s="29">
        <f>J61+$F$5</f>
        <v>107000</v>
      </c>
      <c r="K62" s="23"/>
      <c r="L62" s="22">
        <f>EkSt05(J62,0)</f>
        <v>37026</v>
      </c>
      <c r="M62" s="22"/>
      <c r="N62" s="22">
        <f>EkSt05(J62,1)</f>
        <v>29112</v>
      </c>
      <c r="O62" s="23"/>
      <c r="P62" s="2"/>
      <c r="Q62" s="2"/>
    </row>
    <row r="63" spans="1:17" ht="10.5" customHeight="1">
      <c r="A63" s="1"/>
      <c r="B63" s="2"/>
      <c r="C63" s="2"/>
      <c r="D63" s="29">
        <f>D62+$F$5</f>
        <v>54000</v>
      </c>
      <c r="E63" s="23"/>
      <c r="F63" s="22">
        <f>EkSt05(D63,0)</f>
        <v>14766</v>
      </c>
      <c r="G63" s="22"/>
      <c r="H63" s="22">
        <f>EkSt05(D63,1)</f>
        <v>9744</v>
      </c>
      <c r="I63" s="22"/>
      <c r="J63" s="29">
        <f>J62+$F$5</f>
        <v>108000</v>
      </c>
      <c r="K63" s="23"/>
      <c r="L63" s="22">
        <f>EkSt05(J63,0)</f>
        <v>37446</v>
      </c>
      <c r="M63" s="22"/>
      <c r="N63" s="22">
        <f>EkSt05(J63,1)</f>
        <v>29532</v>
      </c>
      <c r="O63" s="23"/>
      <c r="P63" s="2"/>
      <c r="Q63" s="2"/>
    </row>
    <row r="64" spans="1:17" ht="10.5" customHeight="1">
      <c r="A64" s="1"/>
      <c r="B64" s="2"/>
      <c r="C64" s="2"/>
      <c r="D64" s="29">
        <f>D63+$F$5</f>
        <v>55000</v>
      </c>
      <c r="E64" s="23"/>
      <c r="F64" s="22">
        <f>EkSt05(D64,0)</f>
        <v>15186</v>
      </c>
      <c r="G64" s="22"/>
      <c r="H64" s="22">
        <f>EkSt05(D64,1)</f>
        <v>10050</v>
      </c>
      <c r="I64" s="22"/>
      <c r="J64" s="29">
        <f>J63+$F$5</f>
        <v>109000</v>
      </c>
      <c r="K64" s="23"/>
      <c r="L64" s="22">
        <f>EkSt05(J64,0)</f>
        <v>37866</v>
      </c>
      <c r="M64" s="22"/>
      <c r="N64" s="22">
        <f>EkSt05(J64,1)</f>
        <v>29952</v>
      </c>
      <c r="O64" s="23"/>
      <c r="P64" s="2"/>
      <c r="Q64" s="2"/>
    </row>
    <row r="65" spans="1:17" ht="10.5" customHeight="1">
      <c r="A65" s="1"/>
      <c r="B65" s="2"/>
      <c r="C65" s="2"/>
      <c r="D65" s="29">
        <f>D64+$F$5</f>
        <v>56000</v>
      </c>
      <c r="E65" s="23"/>
      <c r="F65" s="22">
        <f>EkSt05(D65,0)</f>
        <v>15606</v>
      </c>
      <c r="G65" s="22"/>
      <c r="H65" s="22">
        <f>EkSt05(D65,1)</f>
        <v>10358</v>
      </c>
      <c r="I65" s="22"/>
      <c r="J65" s="29">
        <f>J64+$F$5</f>
        <v>110000</v>
      </c>
      <c r="K65" s="23"/>
      <c r="L65" s="22">
        <f>EkSt05(J65,0)</f>
        <v>38286</v>
      </c>
      <c r="M65" s="22"/>
      <c r="N65" s="22">
        <f>EkSt05(J65,1)</f>
        <v>30372</v>
      </c>
      <c r="O65" s="23"/>
      <c r="P65" s="2"/>
      <c r="Q65" s="2"/>
    </row>
    <row r="66" spans="1:17" ht="4.5" customHeight="1">
      <c r="A66" s="1"/>
      <c r="B66" s="2"/>
      <c r="C66" s="2"/>
      <c r="D66" s="29"/>
      <c r="E66" s="23"/>
      <c r="F66" s="22"/>
      <c r="G66" s="22"/>
      <c r="H66" s="22"/>
      <c r="I66" s="22"/>
      <c r="J66" s="29"/>
      <c r="K66" s="23"/>
      <c r="L66" s="22"/>
      <c r="M66" s="22"/>
      <c r="N66" s="22"/>
      <c r="O66" s="23"/>
      <c r="P66" s="2"/>
      <c r="Q66" s="2"/>
    </row>
    <row r="67" spans="1:17" ht="10.5" customHeight="1">
      <c r="A67" s="1"/>
      <c r="B67" s="2"/>
      <c r="C67" s="2"/>
      <c r="D67" s="29">
        <f>D65+$F$5</f>
        <v>57000</v>
      </c>
      <c r="E67" s="23"/>
      <c r="F67" s="22">
        <f>EkSt05(D67,0)</f>
        <v>16026</v>
      </c>
      <c r="G67" s="22"/>
      <c r="H67" s="22">
        <f>EkSt05(D67,1)</f>
        <v>10670</v>
      </c>
      <c r="I67" s="22"/>
      <c r="J67" s="29">
        <f>J65+$F$5</f>
        <v>111000</v>
      </c>
      <c r="K67" s="23"/>
      <c r="L67" s="22">
        <f>EkSt05(J67,0)</f>
        <v>38706</v>
      </c>
      <c r="M67" s="22"/>
      <c r="N67" s="22">
        <f>EkSt05(J67,1)</f>
        <v>30792</v>
      </c>
      <c r="O67" s="23"/>
      <c r="P67" s="2"/>
      <c r="Q67" s="2"/>
    </row>
    <row r="68" spans="1:17" ht="10.5" customHeight="1">
      <c r="A68" s="1"/>
      <c r="B68" s="2"/>
      <c r="C68" s="2"/>
      <c r="D68" s="29">
        <f>D67+$F$5</f>
        <v>58000</v>
      </c>
      <c r="E68" s="23"/>
      <c r="F68" s="22">
        <f>EkSt05(D68,0)</f>
        <v>16446</v>
      </c>
      <c r="G68" s="22"/>
      <c r="H68" s="22">
        <f>EkSt05(D68,1)</f>
        <v>10982</v>
      </c>
      <c r="I68" s="22"/>
      <c r="J68" s="29">
        <f>J67+$F$5</f>
        <v>112000</v>
      </c>
      <c r="K68" s="23"/>
      <c r="L68" s="22">
        <f>EkSt05(J68,0)</f>
        <v>39126</v>
      </c>
      <c r="M68" s="22"/>
      <c r="N68" s="22">
        <f>EkSt05(J68,1)</f>
        <v>31212</v>
      </c>
      <c r="O68" s="23"/>
      <c r="P68" s="2"/>
      <c r="Q68" s="2"/>
    </row>
    <row r="69" spans="1:17" ht="10.5" customHeight="1">
      <c r="A69" s="1"/>
      <c r="B69" s="2"/>
      <c r="C69" s="2"/>
      <c r="D69" s="29">
        <f>D67+$F$5</f>
        <v>58000</v>
      </c>
      <c r="E69" s="23"/>
      <c r="F69" s="22">
        <f>EkSt05(D69,0)</f>
        <v>16446</v>
      </c>
      <c r="G69" s="22"/>
      <c r="H69" s="22">
        <f>EkSt05(D69,1)</f>
        <v>10982</v>
      </c>
      <c r="I69" s="22"/>
      <c r="J69" s="29">
        <f>J67+$F$5</f>
        <v>112000</v>
      </c>
      <c r="K69" s="23"/>
      <c r="L69" s="22">
        <f>EkSt05(J69,0)</f>
        <v>39126</v>
      </c>
      <c r="M69" s="22"/>
      <c r="N69" s="22">
        <f>EkSt05(J69,1)</f>
        <v>31212</v>
      </c>
      <c r="O69" s="23"/>
      <c r="P69" s="2"/>
      <c r="Q69" s="2"/>
    </row>
    <row r="70" spans="1:17" ht="10.5" customHeight="1">
      <c r="A70" s="1"/>
      <c r="B70" s="2"/>
      <c r="C70" s="2"/>
      <c r="D70" s="29">
        <f>D69+$F$5</f>
        <v>59000</v>
      </c>
      <c r="E70" s="23"/>
      <c r="F70" s="22">
        <f>EkSt05(D70,0)</f>
        <v>16866</v>
      </c>
      <c r="G70" s="22"/>
      <c r="H70" s="22">
        <f>EkSt05(D70,1)</f>
        <v>11298</v>
      </c>
      <c r="I70" s="22"/>
      <c r="J70" s="29">
        <f>J69+$F$5</f>
        <v>113000</v>
      </c>
      <c r="K70" s="23"/>
      <c r="L70" s="22">
        <f>EkSt05(J70,0)</f>
        <v>39546</v>
      </c>
      <c r="M70" s="22"/>
      <c r="N70" s="22">
        <f>EkSt05(J70,1)</f>
        <v>31632</v>
      </c>
      <c r="O70" s="23"/>
      <c r="P70" s="2"/>
      <c r="Q70" s="2"/>
    </row>
    <row r="71" spans="1:17" ht="9.75" customHeight="1">
      <c r="A71" s="1"/>
      <c r="B71" s="2"/>
      <c r="C71" s="2"/>
      <c r="D71" s="30">
        <f>D70+$F$5</f>
        <v>60000</v>
      </c>
      <c r="E71" s="26"/>
      <c r="F71" s="25">
        <f>EkSt05(D71,0)</f>
        <v>17286</v>
      </c>
      <c r="G71" s="25"/>
      <c r="H71" s="25">
        <f>EkSt05(D71,1)</f>
        <v>11614</v>
      </c>
      <c r="I71" s="25"/>
      <c r="J71" s="30">
        <f>J70+$F$5</f>
        <v>114000</v>
      </c>
      <c r="K71" s="26"/>
      <c r="L71" s="25">
        <f>EkSt05(J71,0)</f>
        <v>39966</v>
      </c>
      <c r="M71" s="25"/>
      <c r="N71" s="25">
        <f>EkSt05(J71,1)</f>
        <v>32052</v>
      </c>
      <c r="O71" s="26"/>
      <c r="P71" s="2"/>
      <c r="Q71" s="2"/>
    </row>
    <row r="72" spans="1:17" ht="12.75">
      <c r="A72" s="1"/>
      <c r="B72" s="2"/>
      <c r="C72" s="2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</row>
  </sheetData>
  <sheetProtection/>
  <mergeCells count="6">
    <mergeCell ref="F6:G6"/>
    <mergeCell ref="L6:M6"/>
    <mergeCell ref="D3:O3"/>
    <mergeCell ref="D4:E4"/>
    <mergeCell ref="G4:H4"/>
    <mergeCell ref="D5:E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Q72"/>
  <sheetViews>
    <sheetView zoomScalePageLayoutView="0" workbookViewId="0" topLeftCell="A1">
      <selection activeCell="D4" sqref="D4:E4"/>
    </sheetView>
  </sheetViews>
  <sheetFormatPr defaultColWidth="11.421875" defaultRowHeight="12.75"/>
  <cols>
    <col min="1" max="1" width="1.57421875" style="27" customWidth="1"/>
    <col min="2" max="2" width="1.421875" style="27" customWidth="1"/>
    <col min="3" max="3" width="1.1484375" style="27" customWidth="1"/>
    <col min="4" max="4" width="11.421875" style="27" customWidth="1"/>
    <col min="5" max="5" width="0.85546875" style="27" customWidth="1"/>
    <col min="6" max="6" width="10.421875" style="27" customWidth="1"/>
    <col min="7" max="7" width="0.85546875" style="27" customWidth="1"/>
    <col min="8" max="8" width="10.8515625" style="27" customWidth="1"/>
    <col min="9" max="9" width="0.9921875" style="27" customWidth="1"/>
    <col min="10" max="10" width="11.421875" style="27" customWidth="1"/>
    <col min="11" max="11" width="0.85546875" style="27" customWidth="1"/>
    <col min="12" max="12" width="11.00390625" style="27" customWidth="1"/>
    <col min="13" max="13" width="0.71875" style="27" customWidth="1"/>
    <col min="14" max="14" width="11.421875" style="27" customWidth="1"/>
    <col min="15" max="15" width="0.85546875" style="27" customWidth="1"/>
    <col min="16" max="16" width="2.140625" style="27" customWidth="1"/>
    <col min="17" max="16384" width="11.421875" style="27" customWidth="1"/>
  </cols>
  <sheetData>
    <row r="1" spans="1:17" ht="12.7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36" t="s">
        <v>14</v>
      </c>
      <c r="M1" s="2"/>
      <c r="N1" s="37"/>
      <c r="O1" s="2"/>
      <c r="P1" s="2"/>
      <c r="Q1" s="2"/>
    </row>
    <row r="2" spans="1:17" ht="12.7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/>
      <c r="B3" s="2"/>
      <c r="C3" s="2"/>
      <c r="D3" s="41" t="s">
        <v>13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2"/>
      <c r="Q3" s="2"/>
    </row>
    <row r="4" spans="1:17" ht="15" customHeight="1">
      <c r="A4" s="1"/>
      <c r="B4" s="2"/>
      <c r="C4" s="4"/>
      <c r="D4" s="44" t="s">
        <v>1</v>
      </c>
      <c r="E4" s="45"/>
      <c r="F4" s="5">
        <v>7000</v>
      </c>
      <c r="G4" s="46" t="s">
        <v>2</v>
      </c>
      <c r="H4" s="47"/>
      <c r="I4" s="6"/>
      <c r="J4" s="7"/>
      <c r="K4" s="2"/>
      <c r="L4" s="2"/>
      <c r="M4" s="2"/>
      <c r="N4" s="2"/>
      <c r="O4" s="8"/>
      <c r="P4" s="2"/>
      <c r="Q4" s="2"/>
    </row>
    <row r="5" spans="1:17" ht="14.25" customHeight="1">
      <c r="A5" s="1"/>
      <c r="B5" s="2"/>
      <c r="C5" s="4"/>
      <c r="D5" s="48" t="s">
        <v>3</v>
      </c>
      <c r="E5" s="49"/>
      <c r="F5" s="9">
        <v>1000</v>
      </c>
      <c r="G5" s="10" t="s">
        <v>4</v>
      </c>
      <c r="H5" s="11"/>
      <c r="I5" s="11"/>
      <c r="J5" s="12"/>
      <c r="K5" s="13"/>
      <c r="L5" s="13"/>
      <c r="M5" s="13"/>
      <c r="N5" s="13"/>
      <c r="O5" s="14"/>
      <c r="P5" s="2"/>
      <c r="Q5" s="2"/>
    </row>
    <row r="6" spans="1:17" ht="20.25">
      <c r="A6" s="1"/>
      <c r="B6" s="2"/>
      <c r="C6" s="2"/>
      <c r="D6" s="31" t="s">
        <v>5</v>
      </c>
      <c r="E6" s="32"/>
      <c r="F6" s="50" t="s">
        <v>6</v>
      </c>
      <c r="G6" s="51"/>
      <c r="H6" s="33" t="s">
        <v>7</v>
      </c>
      <c r="I6" s="21"/>
      <c r="J6" s="31" t="s">
        <v>5</v>
      </c>
      <c r="K6" s="32"/>
      <c r="L6" s="50" t="s">
        <v>8</v>
      </c>
      <c r="M6" s="51"/>
      <c r="N6" s="34" t="s">
        <v>9</v>
      </c>
      <c r="O6" s="21"/>
      <c r="P6" s="2"/>
      <c r="Q6" s="2"/>
    </row>
    <row r="7" spans="1:17" ht="12.75">
      <c r="A7" s="1"/>
      <c r="B7" s="2"/>
      <c r="C7" s="2"/>
      <c r="D7" s="28">
        <f>F4</f>
        <v>7000</v>
      </c>
      <c r="E7" s="35"/>
      <c r="F7" s="20">
        <f>EkSt07(D7,0)</f>
        <v>0</v>
      </c>
      <c r="G7" s="20"/>
      <c r="H7" s="20">
        <f>EkSt07(D7,1)</f>
        <v>0</v>
      </c>
      <c r="I7" s="20"/>
      <c r="J7" s="28">
        <f>D71+$F$5</f>
        <v>61000</v>
      </c>
      <c r="K7" s="35"/>
      <c r="L7" s="20">
        <f>EkSt07(J7,0)</f>
        <v>17706</v>
      </c>
      <c r="M7" s="20"/>
      <c r="N7" s="20">
        <f>EkSt07(J7,1)</f>
        <v>11934</v>
      </c>
      <c r="O7" s="21"/>
      <c r="P7" s="2"/>
      <c r="Q7" s="2"/>
    </row>
    <row r="8" spans="1:17" ht="10.5" customHeight="1">
      <c r="A8" s="1"/>
      <c r="B8" s="2"/>
      <c r="C8" s="2"/>
      <c r="D8" s="29">
        <f>D7+$F$5</f>
        <v>8000</v>
      </c>
      <c r="E8" s="23"/>
      <c r="F8" s="22">
        <f>EkSt07(D8,0)</f>
        <v>51</v>
      </c>
      <c r="G8" s="22"/>
      <c r="H8" s="22">
        <f>EkSt07(D8,1)</f>
        <v>0</v>
      </c>
      <c r="I8" s="22"/>
      <c r="J8" s="29">
        <f>J7+$F$5</f>
        <v>62000</v>
      </c>
      <c r="K8" s="23"/>
      <c r="L8" s="22">
        <f>EkSt07(J8,0)</f>
        <v>18126</v>
      </c>
      <c r="M8" s="22"/>
      <c r="N8" s="22">
        <f>EkSt07(J8,1)</f>
        <v>12256</v>
      </c>
      <c r="O8" s="23"/>
      <c r="P8" s="2"/>
      <c r="Q8" s="2"/>
    </row>
    <row r="9" spans="1:17" ht="10.5" customHeight="1">
      <c r="A9" s="1"/>
      <c r="B9" s="2"/>
      <c r="C9" s="2"/>
      <c r="D9" s="29">
        <f>D8+$F$5</f>
        <v>9000</v>
      </c>
      <c r="E9" s="23"/>
      <c r="F9" s="22">
        <f aca="true" t="shared" si="0" ref="F9:F70">EkSt07(D9,0)</f>
        <v>216</v>
      </c>
      <c r="G9" s="22"/>
      <c r="H9" s="22">
        <f>EkSt07(D9,1)</f>
        <v>0</v>
      </c>
      <c r="I9" s="22"/>
      <c r="J9" s="29">
        <f>J8+$F$5</f>
        <v>63000</v>
      </c>
      <c r="K9" s="23"/>
      <c r="L9" s="22">
        <f aca="true" t="shared" si="1" ref="L9:L70">EkSt07(J9,0)</f>
        <v>18546</v>
      </c>
      <c r="M9" s="22"/>
      <c r="N9" s="22">
        <f aca="true" t="shared" si="2" ref="N9:N70">EkSt07(J9,1)</f>
        <v>12582</v>
      </c>
      <c r="O9" s="24"/>
      <c r="P9" s="2"/>
      <c r="Q9" s="2"/>
    </row>
    <row r="10" spans="1:17" ht="10.5" customHeight="1">
      <c r="A10" s="1"/>
      <c r="B10" s="2"/>
      <c r="C10" s="2"/>
      <c r="D10" s="29">
        <f>D9+$F$5</f>
        <v>10000</v>
      </c>
      <c r="E10" s="23"/>
      <c r="F10" s="22">
        <f t="shared" si="0"/>
        <v>398</v>
      </c>
      <c r="G10" s="22"/>
      <c r="H10" s="22">
        <f>EkSt07(D10,1)</f>
        <v>0</v>
      </c>
      <c r="I10" s="22"/>
      <c r="J10" s="29">
        <f>J9+$F$5</f>
        <v>64000</v>
      </c>
      <c r="K10" s="23"/>
      <c r="L10" s="22">
        <f t="shared" si="1"/>
        <v>18966</v>
      </c>
      <c r="M10" s="22"/>
      <c r="N10" s="22">
        <f t="shared" si="2"/>
        <v>12908</v>
      </c>
      <c r="O10" s="23"/>
      <c r="P10" s="2"/>
      <c r="Q10" s="2"/>
    </row>
    <row r="11" spans="1:17" ht="10.5" customHeight="1">
      <c r="A11" s="1"/>
      <c r="B11" s="2"/>
      <c r="C11" s="2"/>
      <c r="D11" s="29">
        <f>D10+$F$5</f>
        <v>11000</v>
      </c>
      <c r="E11" s="23"/>
      <c r="F11" s="22">
        <f t="shared" si="0"/>
        <v>598</v>
      </c>
      <c r="G11" s="22"/>
      <c r="H11" s="22">
        <f>EkSt07(D11,1)</f>
        <v>0</v>
      </c>
      <c r="I11" s="22"/>
      <c r="J11" s="29">
        <f>J10+$F$5</f>
        <v>65000</v>
      </c>
      <c r="K11" s="23"/>
      <c r="L11" s="22">
        <f t="shared" si="1"/>
        <v>19386</v>
      </c>
      <c r="M11" s="22"/>
      <c r="N11" s="22">
        <f t="shared" si="2"/>
        <v>13236</v>
      </c>
      <c r="O11" s="23"/>
      <c r="P11" s="2"/>
      <c r="Q11" s="2"/>
    </row>
    <row r="12" spans="1:17" ht="3.75" customHeight="1">
      <c r="A12" s="1"/>
      <c r="B12" s="2"/>
      <c r="C12" s="2"/>
      <c r="D12" s="29"/>
      <c r="E12" s="23"/>
      <c r="F12" s="22"/>
      <c r="G12" s="22"/>
      <c r="H12" s="22"/>
      <c r="I12" s="22"/>
      <c r="J12" s="29"/>
      <c r="K12" s="23"/>
      <c r="L12" s="22"/>
      <c r="M12" s="22"/>
      <c r="N12" s="22"/>
      <c r="O12" s="23"/>
      <c r="P12" s="2"/>
      <c r="Q12" s="2"/>
    </row>
    <row r="13" spans="1:17" ht="10.5" customHeight="1">
      <c r="A13" s="1"/>
      <c r="B13" s="2"/>
      <c r="C13" s="2"/>
      <c r="D13" s="29">
        <f>D11+$F$5</f>
        <v>12000</v>
      </c>
      <c r="E13" s="23"/>
      <c r="F13" s="22">
        <f t="shared" si="0"/>
        <v>816</v>
      </c>
      <c r="G13" s="22"/>
      <c r="H13" s="22">
        <f aca="true" t="shared" si="3" ref="H13:H70">EkSt07(D13,1)</f>
        <v>0</v>
      </c>
      <c r="I13" s="22">
        <f aca="true" t="shared" si="4" ref="I13:I71">EkSt07(E13,1)</f>
        <v>0</v>
      </c>
      <c r="J13" s="29">
        <f>J11+$F$5</f>
        <v>66000</v>
      </c>
      <c r="K13" s="23"/>
      <c r="L13" s="22">
        <f t="shared" si="1"/>
        <v>19806</v>
      </c>
      <c r="M13" s="22"/>
      <c r="N13" s="22">
        <f t="shared" si="2"/>
        <v>13568</v>
      </c>
      <c r="O13" s="23"/>
      <c r="P13" s="2"/>
      <c r="Q13" s="2"/>
    </row>
    <row r="14" spans="1:17" ht="10.5" customHeight="1">
      <c r="A14" s="1"/>
      <c r="B14" s="2"/>
      <c r="C14" s="2"/>
      <c r="D14" s="29">
        <f>D13+$F$5</f>
        <v>13000</v>
      </c>
      <c r="E14" s="23"/>
      <c r="F14" s="22">
        <f t="shared" si="0"/>
        <v>1051</v>
      </c>
      <c r="G14" s="22"/>
      <c r="H14" s="22">
        <f t="shared" si="3"/>
        <v>0</v>
      </c>
      <c r="I14" s="22">
        <f t="shared" si="4"/>
        <v>0</v>
      </c>
      <c r="J14" s="29">
        <f>J13+$F$5</f>
        <v>67000</v>
      </c>
      <c r="K14" s="23"/>
      <c r="L14" s="22">
        <f t="shared" si="1"/>
        <v>20226</v>
      </c>
      <c r="M14" s="22"/>
      <c r="N14" s="22">
        <f t="shared" si="2"/>
        <v>13902</v>
      </c>
      <c r="O14" s="23"/>
      <c r="P14" s="2"/>
      <c r="Q14" s="2"/>
    </row>
    <row r="15" spans="1:17" ht="10.5" customHeight="1">
      <c r="A15" s="1"/>
      <c r="B15" s="2"/>
      <c r="C15" s="2"/>
      <c r="D15" s="29">
        <f>D14+$F$5</f>
        <v>14000</v>
      </c>
      <c r="E15" s="23"/>
      <c r="F15" s="22">
        <f t="shared" si="0"/>
        <v>1294</v>
      </c>
      <c r="G15" s="22"/>
      <c r="H15" s="22">
        <f t="shared" si="3"/>
        <v>0</v>
      </c>
      <c r="I15" s="22">
        <f t="shared" si="4"/>
        <v>0</v>
      </c>
      <c r="J15" s="29">
        <f>J14+$F$5</f>
        <v>68000</v>
      </c>
      <c r="K15" s="23"/>
      <c r="L15" s="22">
        <f t="shared" si="1"/>
        <v>20646</v>
      </c>
      <c r="M15" s="22"/>
      <c r="N15" s="22">
        <f t="shared" si="2"/>
        <v>14238</v>
      </c>
      <c r="O15" s="23"/>
      <c r="P15" s="2"/>
      <c r="Q15" s="2"/>
    </row>
    <row r="16" spans="1:17" ht="10.5" customHeight="1">
      <c r="A16" s="1"/>
      <c r="B16" s="2"/>
      <c r="C16" s="2"/>
      <c r="D16" s="29">
        <f>D15+$F$5</f>
        <v>15000</v>
      </c>
      <c r="E16" s="23"/>
      <c r="F16" s="22">
        <f t="shared" si="0"/>
        <v>1542</v>
      </c>
      <c r="G16" s="22"/>
      <c r="H16" s="22">
        <f t="shared" si="3"/>
        <v>0</v>
      </c>
      <c r="I16" s="22">
        <f t="shared" si="4"/>
        <v>0</v>
      </c>
      <c r="J16" s="29">
        <f>J15+$F$5</f>
        <v>69000</v>
      </c>
      <c r="K16" s="23"/>
      <c r="L16" s="22">
        <f t="shared" si="1"/>
        <v>21066</v>
      </c>
      <c r="M16" s="22"/>
      <c r="N16" s="22">
        <f t="shared" si="2"/>
        <v>14576</v>
      </c>
      <c r="O16" s="23"/>
      <c r="P16" s="2"/>
      <c r="Q16" s="2"/>
    </row>
    <row r="17" spans="1:17" ht="10.5" customHeight="1">
      <c r="A17" s="1"/>
      <c r="B17" s="2"/>
      <c r="C17" s="2"/>
      <c r="D17" s="29">
        <f>D16+$F$5</f>
        <v>16000</v>
      </c>
      <c r="E17" s="23"/>
      <c r="F17" s="22">
        <f t="shared" si="0"/>
        <v>1794</v>
      </c>
      <c r="G17" s="22"/>
      <c r="H17" s="22">
        <f t="shared" si="3"/>
        <v>102</v>
      </c>
      <c r="I17" s="22">
        <f t="shared" si="4"/>
        <v>0</v>
      </c>
      <c r="J17" s="29">
        <f>J16+$F$5</f>
        <v>70000</v>
      </c>
      <c r="K17" s="23"/>
      <c r="L17" s="22">
        <f t="shared" si="1"/>
        <v>21486</v>
      </c>
      <c r="M17" s="22"/>
      <c r="N17" s="22">
        <f t="shared" si="2"/>
        <v>14916</v>
      </c>
      <c r="O17" s="23"/>
      <c r="P17" s="2"/>
      <c r="Q17" s="2"/>
    </row>
    <row r="18" spans="1:17" ht="3.75" customHeight="1">
      <c r="A18" s="1"/>
      <c r="B18" s="2"/>
      <c r="C18" s="2"/>
      <c r="D18" s="29"/>
      <c r="E18" s="23"/>
      <c r="F18" s="22"/>
      <c r="G18" s="22"/>
      <c r="H18" s="22"/>
      <c r="I18" s="22">
        <f t="shared" si="4"/>
        <v>0</v>
      </c>
      <c r="J18" s="29"/>
      <c r="K18" s="23"/>
      <c r="L18" s="22"/>
      <c r="M18" s="22"/>
      <c r="N18" s="22"/>
      <c r="O18" s="23"/>
      <c r="P18" s="2"/>
      <c r="Q18" s="2"/>
    </row>
    <row r="19" spans="1:17" ht="10.5" customHeight="1">
      <c r="A19" s="1"/>
      <c r="B19" s="2"/>
      <c r="C19" s="2"/>
      <c r="D19" s="29">
        <f>D17+$F$5</f>
        <v>17000</v>
      </c>
      <c r="E19" s="23"/>
      <c r="F19" s="22">
        <f t="shared" si="0"/>
        <v>2051</v>
      </c>
      <c r="G19" s="22"/>
      <c r="H19" s="22">
        <f t="shared" si="3"/>
        <v>262</v>
      </c>
      <c r="I19" s="22">
        <f t="shared" si="4"/>
        <v>0</v>
      </c>
      <c r="J19" s="29">
        <f>J17+$F$5</f>
        <v>71000</v>
      </c>
      <c r="K19" s="23"/>
      <c r="L19" s="22">
        <f t="shared" si="1"/>
        <v>21906</v>
      </c>
      <c r="M19" s="22"/>
      <c r="N19" s="22">
        <f t="shared" si="2"/>
        <v>15258</v>
      </c>
      <c r="O19" s="23"/>
      <c r="P19" s="2"/>
      <c r="Q19" s="2"/>
    </row>
    <row r="20" spans="1:17" ht="10.5" customHeight="1">
      <c r="A20" s="1"/>
      <c r="B20" s="2"/>
      <c r="C20" s="2"/>
      <c r="D20" s="29">
        <f>D19+$F$5</f>
        <v>18000</v>
      </c>
      <c r="E20" s="23"/>
      <c r="F20" s="22">
        <f t="shared" si="0"/>
        <v>2313</v>
      </c>
      <c r="G20" s="22"/>
      <c r="H20" s="22">
        <f t="shared" si="3"/>
        <v>432</v>
      </c>
      <c r="I20" s="22">
        <f t="shared" si="4"/>
        <v>0</v>
      </c>
      <c r="J20" s="29">
        <f>J19+$F$5</f>
        <v>72000</v>
      </c>
      <c r="K20" s="23"/>
      <c r="L20" s="22">
        <f t="shared" si="1"/>
        <v>22326</v>
      </c>
      <c r="M20" s="22"/>
      <c r="N20" s="22">
        <f t="shared" si="2"/>
        <v>15604</v>
      </c>
      <c r="O20" s="23"/>
      <c r="P20" s="2"/>
      <c r="Q20" s="2"/>
    </row>
    <row r="21" spans="1:17" ht="10.5" customHeight="1">
      <c r="A21" s="1"/>
      <c r="B21" s="2"/>
      <c r="C21" s="2"/>
      <c r="D21" s="29">
        <f>D20+$F$5</f>
        <v>19000</v>
      </c>
      <c r="E21" s="23"/>
      <c r="F21" s="22">
        <f t="shared" si="0"/>
        <v>2579</v>
      </c>
      <c r="G21" s="22"/>
      <c r="H21" s="22">
        <f t="shared" si="3"/>
        <v>610</v>
      </c>
      <c r="I21" s="22">
        <f t="shared" si="4"/>
        <v>0</v>
      </c>
      <c r="J21" s="29">
        <f>J20+$F$5</f>
        <v>73000</v>
      </c>
      <c r="K21" s="23"/>
      <c r="L21" s="22">
        <f t="shared" si="1"/>
        <v>22746</v>
      </c>
      <c r="M21" s="22"/>
      <c r="N21" s="22">
        <f t="shared" si="2"/>
        <v>15950</v>
      </c>
      <c r="O21" s="23"/>
      <c r="P21" s="2"/>
      <c r="Q21" s="2"/>
    </row>
    <row r="22" spans="1:17" ht="10.5" customHeight="1">
      <c r="A22" s="1"/>
      <c r="B22" s="2"/>
      <c r="C22" s="2"/>
      <c r="D22" s="29">
        <f>D21+$F$5</f>
        <v>20000</v>
      </c>
      <c r="E22" s="23"/>
      <c r="F22" s="22">
        <f t="shared" si="0"/>
        <v>2850</v>
      </c>
      <c r="G22" s="22"/>
      <c r="H22" s="22">
        <f t="shared" si="3"/>
        <v>796</v>
      </c>
      <c r="I22" s="22">
        <f t="shared" si="4"/>
        <v>0</v>
      </c>
      <c r="J22" s="29">
        <f>J21+$F$5</f>
        <v>74000</v>
      </c>
      <c r="K22" s="23"/>
      <c r="L22" s="22">
        <f t="shared" si="1"/>
        <v>23166</v>
      </c>
      <c r="M22" s="22"/>
      <c r="N22" s="22">
        <f t="shared" si="2"/>
        <v>16300</v>
      </c>
      <c r="O22" s="23"/>
      <c r="P22" s="2"/>
      <c r="Q22" s="2"/>
    </row>
    <row r="23" spans="1:17" ht="10.5" customHeight="1">
      <c r="A23" s="1"/>
      <c r="B23" s="2"/>
      <c r="C23" s="2"/>
      <c r="D23" s="29">
        <f>D22+$F$5</f>
        <v>21000</v>
      </c>
      <c r="E23" s="23"/>
      <c r="F23" s="22">
        <f t="shared" si="0"/>
        <v>3125</v>
      </c>
      <c r="G23" s="22"/>
      <c r="H23" s="22">
        <f t="shared" si="3"/>
        <v>992</v>
      </c>
      <c r="I23" s="22">
        <f t="shared" si="4"/>
        <v>0</v>
      </c>
      <c r="J23" s="29">
        <f>J22+$F$5</f>
        <v>75000</v>
      </c>
      <c r="K23" s="23"/>
      <c r="L23" s="22">
        <f t="shared" si="1"/>
        <v>23586</v>
      </c>
      <c r="M23" s="22"/>
      <c r="N23" s="22">
        <f t="shared" si="2"/>
        <v>16652</v>
      </c>
      <c r="O23" s="23"/>
      <c r="P23" s="2"/>
      <c r="Q23" s="2"/>
    </row>
    <row r="24" spans="1:17" ht="4.5" customHeight="1">
      <c r="A24" s="1"/>
      <c r="B24" s="2"/>
      <c r="C24" s="2"/>
      <c r="D24" s="29"/>
      <c r="E24" s="23"/>
      <c r="F24" s="22"/>
      <c r="G24" s="22"/>
      <c r="H24" s="22"/>
      <c r="I24" s="22">
        <f t="shared" si="4"/>
        <v>0</v>
      </c>
      <c r="J24" s="29"/>
      <c r="K24" s="23"/>
      <c r="L24" s="22"/>
      <c r="M24" s="22"/>
      <c r="N24" s="22"/>
      <c r="O24" s="23"/>
      <c r="P24" s="2"/>
      <c r="Q24" s="2"/>
    </row>
    <row r="25" spans="1:17" ht="10.5" customHeight="1">
      <c r="A25" s="1"/>
      <c r="B25" s="2"/>
      <c r="C25" s="2"/>
      <c r="D25" s="29">
        <f>D23+$F$5</f>
        <v>22000</v>
      </c>
      <c r="E25" s="23"/>
      <c r="F25" s="22">
        <f t="shared" si="0"/>
        <v>3405</v>
      </c>
      <c r="G25" s="22"/>
      <c r="H25" s="22">
        <f t="shared" si="3"/>
        <v>1196</v>
      </c>
      <c r="I25" s="22">
        <f t="shared" si="4"/>
        <v>0</v>
      </c>
      <c r="J25" s="29">
        <f>J23+$F$5</f>
        <v>76000</v>
      </c>
      <c r="K25" s="23"/>
      <c r="L25" s="22">
        <f t="shared" si="1"/>
        <v>24006</v>
      </c>
      <c r="M25" s="22"/>
      <c r="N25" s="22">
        <f t="shared" si="2"/>
        <v>17006</v>
      </c>
      <c r="O25" s="23"/>
      <c r="P25" s="2"/>
      <c r="Q25" s="2"/>
    </row>
    <row r="26" spans="1:17" ht="10.5" customHeight="1">
      <c r="A26" s="1"/>
      <c r="B26" s="2"/>
      <c r="C26" s="2"/>
      <c r="D26" s="29">
        <f>D25+$F$5</f>
        <v>23000</v>
      </c>
      <c r="E26" s="23"/>
      <c r="F26" s="22">
        <f t="shared" si="0"/>
        <v>3689</v>
      </c>
      <c r="G26" s="22"/>
      <c r="H26" s="22">
        <f t="shared" si="3"/>
        <v>1410</v>
      </c>
      <c r="I26" s="22">
        <f t="shared" si="4"/>
        <v>0</v>
      </c>
      <c r="J26" s="29">
        <f>J25+$F$5</f>
        <v>77000</v>
      </c>
      <c r="K26" s="23"/>
      <c r="L26" s="22">
        <f t="shared" si="1"/>
        <v>24426</v>
      </c>
      <c r="M26" s="22"/>
      <c r="N26" s="22">
        <f t="shared" si="2"/>
        <v>17362</v>
      </c>
      <c r="O26" s="23"/>
      <c r="P26" s="2"/>
      <c r="Q26" s="2"/>
    </row>
    <row r="27" spans="1:17" ht="10.5" customHeight="1">
      <c r="A27" s="1"/>
      <c r="B27" s="2"/>
      <c r="C27" s="2"/>
      <c r="D27" s="29">
        <f>D26+$F$5</f>
        <v>24000</v>
      </c>
      <c r="E27" s="23"/>
      <c r="F27" s="22">
        <f t="shared" si="0"/>
        <v>3978</v>
      </c>
      <c r="G27" s="22"/>
      <c r="H27" s="22">
        <f t="shared" si="3"/>
        <v>1632</v>
      </c>
      <c r="I27" s="22">
        <f t="shared" si="4"/>
        <v>0</v>
      </c>
      <c r="J27" s="29">
        <f>J26+$F$5</f>
        <v>78000</v>
      </c>
      <c r="K27" s="23"/>
      <c r="L27" s="22">
        <f t="shared" si="1"/>
        <v>24846</v>
      </c>
      <c r="M27" s="22"/>
      <c r="N27" s="22">
        <f t="shared" si="2"/>
        <v>17722</v>
      </c>
      <c r="O27" s="23"/>
      <c r="P27" s="2"/>
      <c r="Q27" s="2"/>
    </row>
    <row r="28" spans="1:17" ht="10.5" customHeight="1">
      <c r="A28" s="1"/>
      <c r="B28" s="2"/>
      <c r="C28" s="2"/>
      <c r="D28" s="29">
        <f>D27+$F$5</f>
        <v>25000</v>
      </c>
      <c r="E28" s="23"/>
      <c r="F28" s="22">
        <f t="shared" si="0"/>
        <v>4271</v>
      </c>
      <c r="G28" s="22"/>
      <c r="H28" s="22">
        <f t="shared" si="3"/>
        <v>1864</v>
      </c>
      <c r="I28" s="22">
        <f t="shared" si="4"/>
        <v>0</v>
      </c>
      <c r="J28" s="29">
        <f>J27+$F$5</f>
        <v>79000</v>
      </c>
      <c r="K28" s="23"/>
      <c r="L28" s="22">
        <f t="shared" si="1"/>
        <v>25266</v>
      </c>
      <c r="M28" s="22"/>
      <c r="N28" s="22">
        <f t="shared" si="2"/>
        <v>18082</v>
      </c>
      <c r="O28" s="23"/>
      <c r="P28" s="2"/>
      <c r="Q28" s="2"/>
    </row>
    <row r="29" spans="1:17" ht="10.5" customHeight="1">
      <c r="A29" s="1"/>
      <c r="B29" s="2"/>
      <c r="C29" s="2"/>
      <c r="D29" s="29">
        <f>D28+$F$5</f>
        <v>26000</v>
      </c>
      <c r="E29" s="23"/>
      <c r="F29" s="22">
        <f t="shared" si="0"/>
        <v>4569</v>
      </c>
      <c r="G29" s="22"/>
      <c r="H29" s="22">
        <f t="shared" si="3"/>
        <v>2102</v>
      </c>
      <c r="I29" s="22">
        <f t="shared" si="4"/>
        <v>0</v>
      </c>
      <c r="J29" s="29">
        <f>J28+$F$5</f>
        <v>80000</v>
      </c>
      <c r="K29" s="23"/>
      <c r="L29" s="22">
        <f t="shared" si="1"/>
        <v>25686</v>
      </c>
      <c r="M29" s="22"/>
      <c r="N29" s="22">
        <f t="shared" si="2"/>
        <v>18446</v>
      </c>
      <c r="O29" s="23"/>
      <c r="P29" s="2"/>
      <c r="Q29" s="2"/>
    </row>
    <row r="30" spans="1:17" ht="3.75" customHeight="1">
      <c r="A30" s="1"/>
      <c r="B30" s="2"/>
      <c r="C30" s="2"/>
      <c r="D30" s="29"/>
      <c r="E30" s="23"/>
      <c r="F30" s="22"/>
      <c r="G30" s="22"/>
      <c r="H30" s="22"/>
      <c r="I30" s="22">
        <f t="shared" si="4"/>
        <v>0</v>
      </c>
      <c r="J30" s="29"/>
      <c r="K30" s="23"/>
      <c r="L30" s="22"/>
      <c r="M30" s="22"/>
      <c r="N30" s="22"/>
      <c r="O30" s="23"/>
      <c r="P30" s="2"/>
      <c r="Q30" s="2"/>
    </row>
    <row r="31" spans="1:17" ht="10.5" customHeight="1">
      <c r="A31" s="1"/>
      <c r="B31" s="2"/>
      <c r="C31" s="2"/>
      <c r="D31" s="29">
        <f>D29+$F$5</f>
        <v>27000</v>
      </c>
      <c r="E31" s="23"/>
      <c r="F31" s="22">
        <f t="shared" si="0"/>
        <v>4872</v>
      </c>
      <c r="G31" s="22"/>
      <c r="H31" s="22">
        <f t="shared" si="3"/>
        <v>2344</v>
      </c>
      <c r="I31" s="22">
        <f t="shared" si="4"/>
        <v>0</v>
      </c>
      <c r="J31" s="29">
        <f>J29+$F$5</f>
        <v>81000</v>
      </c>
      <c r="K31" s="23"/>
      <c r="L31" s="22">
        <f t="shared" si="1"/>
        <v>26106</v>
      </c>
      <c r="M31" s="22"/>
      <c r="N31" s="22">
        <f t="shared" si="2"/>
        <v>18812</v>
      </c>
      <c r="O31" s="23"/>
      <c r="P31" s="2"/>
      <c r="Q31" s="2"/>
    </row>
    <row r="32" spans="1:17" ht="10.5" customHeight="1">
      <c r="A32" s="1"/>
      <c r="B32" s="2"/>
      <c r="C32" s="2"/>
      <c r="D32" s="29">
        <f>D31+$F$5</f>
        <v>28000</v>
      </c>
      <c r="E32" s="23"/>
      <c r="F32" s="22">
        <f t="shared" si="0"/>
        <v>5179</v>
      </c>
      <c r="G32" s="22"/>
      <c r="H32" s="22">
        <f t="shared" si="3"/>
        <v>2588</v>
      </c>
      <c r="I32" s="22">
        <f t="shared" si="4"/>
        <v>0</v>
      </c>
      <c r="J32" s="29">
        <f>J31+$F$5</f>
        <v>82000</v>
      </c>
      <c r="K32" s="23"/>
      <c r="L32" s="22">
        <f t="shared" si="1"/>
        <v>26526</v>
      </c>
      <c r="M32" s="22"/>
      <c r="N32" s="22">
        <f t="shared" si="2"/>
        <v>19180</v>
      </c>
      <c r="O32" s="23"/>
      <c r="P32" s="2"/>
      <c r="Q32" s="2"/>
    </row>
    <row r="33" spans="1:17" ht="10.5" customHeight="1">
      <c r="A33" s="1"/>
      <c r="B33" s="2"/>
      <c r="C33" s="2"/>
      <c r="D33" s="29">
        <f>D32+$F$5</f>
        <v>29000</v>
      </c>
      <c r="E33" s="23"/>
      <c r="F33" s="22">
        <f t="shared" si="0"/>
        <v>5491</v>
      </c>
      <c r="G33" s="22"/>
      <c r="H33" s="22">
        <f t="shared" si="3"/>
        <v>2836</v>
      </c>
      <c r="I33" s="22">
        <f t="shared" si="4"/>
        <v>0</v>
      </c>
      <c r="J33" s="29">
        <f>J32+$F$5</f>
        <v>83000</v>
      </c>
      <c r="K33" s="23"/>
      <c r="L33" s="22">
        <f t="shared" si="1"/>
        <v>26946</v>
      </c>
      <c r="M33" s="22"/>
      <c r="N33" s="22">
        <f t="shared" si="2"/>
        <v>19550</v>
      </c>
      <c r="O33" s="23"/>
      <c r="P33" s="2"/>
      <c r="Q33" s="2"/>
    </row>
    <row r="34" spans="1:17" ht="10.5" customHeight="1">
      <c r="A34" s="1"/>
      <c r="B34" s="2"/>
      <c r="C34" s="2"/>
      <c r="D34" s="29">
        <f>D33+$F$5</f>
        <v>30000</v>
      </c>
      <c r="E34" s="23"/>
      <c r="F34" s="22">
        <f t="shared" si="0"/>
        <v>5807</v>
      </c>
      <c r="G34" s="22"/>
      <c r="H34" s="22">
        <f t="shared" si="3"/>
        <v>3084</v>
      </c>
      <c r="I34" s="22">
        <f t="shared" si="4"/>
        <v>0</v>
      </c>
      <c r="J34" s="29">
        <f>J33+$F$5</f>
        <v>84000</v>
      </c>
      <c r="K34" s="23"/>
      <c r="L34" s="22">
        <f t="shared" si="1"/>
        <v>27366</v>
      </c>
      <c r="M34" s="22"/>
      <c r="N34" s="22">
        <f t="shared" si="2"/>
        <v>19922</v>
      </c>
      <c r="O34" s="23"/>
      <c r="P34" s="2"/>
      <c r="Q34" s="2"/>
    </row>
    <row r="35" spans="1:17" ht="10.5" customHeight="1">
      <c r="A35" s="1"/>
      <c r="B35" s="2"/>
      <c r="C35" s="2"/>
      <c r="D35" s="29">
        <f>D34+$F$5</f>
        <v>31000</v>
      </c>
      <c r="E35" s="23"/>
      <c r="F35" s="22">
        <f t="shared" si="0"/>
        <v>6128</v>
      </c>
      <c r="G35" s="22"/>
      <c r="H35" s="22">
        <f t="shared" si="3"/>
        <v>3336</v>
      </c>
      <c r="I35" s="22">
        <f t="shared" si="4"/>
        <v>0</v>
      </c>
      <c r="J35" s="29">
        <f>J34+$F$5</f>
        <v>85000</v>
      </c>
      <c r="K35" s="23"/>
      <c r="L35" s="22">
        <f t="shared" si="1"/>
        <v>27786</v>
      </c>
      <c r="M35" s="22"/>
      <c r="N35" s="22">
        <f t="shared" si="2"/>
        <v>20296</v>
      </c>
      <c r="O35" s="23"/>
      <c r="P35" s="2"/>
      <c r="Q35" s="2"/>
    </row>
    <row r="36" spans="1:17" ht="3" customHeight="1">
      <c r="A36" s="1"/>
      <c r="B36" s="2"/>
      <c r="C36" s="2"/>
      <c r="D36" s="29"/>
      <c r="E36" s="23"/>
      <c r="F36" s="22"/>
      <c r="G36" s="22"/>
      <c r="H36" s="22"/>
      <c r="I36" s="22">
        <f t="shared" si="4"/>
        <v>0</v>
      </c>
      <c r="J36" s="29"/>
      <c r="K36" s="23"/>
      <c r="L36" s="22"/>
      <c r="M36" s="22"/>
      <c r="N36" s="22"/>
      <c r="O36" s="23"/>
      <c r="P36" s="2"/>
      <c r="Q36" s="2"/>
    </row>
    <row r="37" spans="1:17" ht="10.5" customHeight="1">
      <c r="A37" s="1"/>
      <c r="B37" s="2"/>
      <c r="C37" s="2"/>
      <c r="D37" s="29">
        <f>D35+$F$5</f>
        <v>32000</v>
      </c>
      <c r="E37" s="23"/>
      <c r="F37" s="22">
        <f t="shared" si="0"/>
        <v>6454</v>
      </c>
      <c r="G37" s="22"/>
      <c r="H37" s="22">
        <f t="shared" si="3"/>
        <v>3588</v>
      </c>
      <c r="I37" s="22">
        <f t="shared" si="4"/>
        <v>0</v>
      </c>
      <c r="J37" s="29">
        <f>J35+$F$5</f>
        <v>86000</v>
      </c>
      <c r="K37" s="23"/>
      <c r="L37" s="22">
        <f t="shared" si="1"/>
        <v>28206</v>
      </c>
      <c r="M37" s="22"/>
      <c r="N37" s="22">
        <f t="shared" si="2"/>
        <v>20674</v>
      </c>
      <c r="O37" s="23"/>
      <c r="P37" s="2"/>
      <c r="Q37" s="2"/>
    </row>
    <row r="38" spans="1:17" ht="10.5" customHeight="1">
      <c r="A38" s="1"/>
      <c r="B38" s="2"/>
      <c r="C38" s="2"/>
      <c r="D38" s="29">
        <f>D37+$F$5</f>
        <v>33000</v>
      </c>
      <c r="E38" s="23"/>
      <c r="F38" s="22">
        <f t="shared" si="0"/>
        <v>6784</v>
      </c>
      <c r="G38" s="22"/>
      <c r="H38" s="22">
        <f t="shared" si="3"/>
        <v>3844</v>
      </c>
      <c r="I38" s="22">
        <f t="shared" si="4"/>
        <v>0</v>
      </c>
      <c r="J38" s="29">
        <f>J37+$F$5</f>
        <v>87000</v>
      </c>
      <c r="K38" s="23"/>
      <c r="L38" s="22">
        <f t="shared" si="1"/>
        <v>28626</v>
      </c>
      <c r="M38" s="22"/>
      <c r="N38" s="22">
        <f t="shared" si="2"/>
        <v>21052</v>
      </c>
      <c r="O38" s="23"/>
      <c r="P38" s="2"/>
      <c r="Q38" s="2"/>
    </row>
    <row r="39" spans="1:17" ht="10.5" customHeight="1">
      <c r="A39" s="1"/>
      <c r="B39" s="2"/>
      <c r="C39" s="2"/>
      <c r="D39" s="29">
        <f>D38+$F$5</f>
        <v>34000</v>
      </c>
      <c r="E39" s="23"/>
      <c r="F39" s="22">
        <f t="shared" si="0"/>
        <v>7119</v>
      </c>
      <c r="G39" s="22"/>
      <c r="H39" s="22">
        <f t="shared" si="3"/>
        <v>4102</v>
      </c>
      <c r="I39" s="22">
        <f t="shared" si="4"/>
        <v>0</v>
      </c>
      <c r="J39" s="29">
        <f>J38+$F$5</f>
        <v>88000</v>
      </c>
      <c r="K39" s="23"/>
      <c r="L39" s="22">
        <f t="shared" si="1"/>
        <v>29046</v>
      </c>
      <c r="M39" s="22"/>
      <c r="N39" s="22">
        <f t="shared" si="2"/>
        <v>21434</v>
      </c>
      <c r="O39" s="23"/>
      <c r="P39" s="2"/>
      <c r="Q39" s="2"/>
    </row>
    <row r="40" spans="1:17" ht="10.5" customHeight="1">
      <c r="A40" s="1"/>
      <c r="B40" s="2"/>
      <c r="C40" s="2"/>
      <c r="D40" s="29">
        <f>D39+$F$5</f>
        <v>35000</v>
      </c>
      <c r="E40" s="23"/>
      <c r="F40" s="22">
        <f t="shared" si="0"/>
        <v>7458</v>
      </c>
      <c r="G40" s="22"/>
      <c r="H40" s="22">
        <f t="shared" si="3"/>
        <v>4364</v>
      </c>
      <c r="I40" s="22">
        <f t="shared" si="4"/>
        <v>0</v>
      </c>
      <c r="J40" s="29">
        <f>J39+$F$5</f>
        <v>89000</v>
      </c>
      <c r="K40" s="23"/>
      <c r="L40" s="22">
        <f t="shared" si="1"/>
        <v>29466</v>
      </c>
      <c r="M40" s="22"/>
      <c r="N40" s="22">
        <f t="shared" si="2"/>
        <v>21818</v>
      </c>
      <c r="O40" s="23"/>
      <c r="P40" s="2"/>
      <c r="Q40" s="2"/>
    </row>
    <row r="41" spans="1:17" ht="10.5" customHeight="1">
      <c r="A41" s="1"/>
      <c r="B41" s="2"/>
      <c r="C41" s="2"/>
      <c r="D41" s="29">
        <f>D40+$F$5</f>
        <v>36000</v>
      </c>
      <c r="E41" s="23"/>
      <c r="F41" s="22">
        <f t="shared" si="0"/>
        <v>7802</v>
      </c>
      <c r="G41" s="22"/>
      <c r="H41" s="22">
        <f t="shared" si="3"/>
        <v>4626</v>
      </c>
      <c r="I41" s="22">
        <f t="shared" si="4"/>
        <v>0</v>
      </c>
      <c r="J41" s="29">
        <f>J40+$F$5</f>
        <v>90000</v>
      </c>
      <c r="K41" s="23"/>
      <c r="L41" s="22">
        <f t="shared" si="1"/>
        <v>29886</v>
      </c>
      <c r="M41" s="22"/>
      <c r="N41" s="22">
        <f t="shared" si="2"/>
        <v>22204</v>
      </c>
      <c r="O41" s="23"/>
      <c r="P41" s="2"/>
      <c r="Q41" s="2"/>
    </row>
    <row r="42" spans="1:17" ht="4.5" customHeight="1">
      <c r="A42" s="1"/>
      <c r="B42" s="2"/>
      <c r="C42" s="2"/>
      <c r="D42" s="29"/>
      <c r="E42" s="23"/>
      <c r="F42" s="22"/>
      <c r="G42" s="22"/>
      <c r="H42" s="22"/>
      <c r="I42" s="22">
        <f t="shared" si="4"/>
        <v>0</v>
      </c>
      <c r="J42" s="29"/>
      <c r="K42" s="23"/>
      <c r="L42" s="22"/>
      <c r="M42" s="22"/>
      <c r="N42" s="22"/>
      <c r="O42" s="23"/>
      <c r="P42" s="2"/>
      <c r="Q42" s="2"/>
    </row>
    <row r="43" spans="1:17" ht="10.5" customHeight="1">
      <c r="A43" s="1"/>
      <c r="B43" s="2"/>
      <c r="C43" s="2"/>
      <c r="D43" s="29">
        <f>D41+$F$5</f>
        <v>37000</v>
      </c>
      <c r="E43" s="23"/>
      <c r="F43" s="22">
        <f t="shared" si="0"/>
        <v>8150</v>
      </c>
      <c r="G43" s="22"/>
      <c r="H43" s="22">
        <f t="shared" si="3"/>
        <v>4890</v>
      </c>
      <c r="I43" s="22">
        <f t="shared" si="4"/>
        <v>0</v>
      </c>
      <c r="J43" s="29">
        <f>J41+$F$5</f>
        <v>91000</v>
      </c>
      <c r="K43" s="23"/>
      <c r="L43" s="22">
        <f t="shared" si="1"/>
        <v>30306</v>
      </c>
      <c r="M43" s="22"/>
      <c r="N43" s="22">
        <f t="shared" si="2"/>
        <v>22592</v>
      </c>
      <c r="O43" s="23"/>
      <c r="P43" s="2"/>
      <c r="Q43" s="2"/>
    </row>
    <row r="44" spans="1:17" ht="10.5" customHeight="1">
      <c r="A44" s="1"/>
      <c r="B44" s="2"/>
      <c r="C44" s="2"/>
      <c r="D44" s="29">
        <f>D43+$F$5</f>
        <v>38000</v>
      </c>
      <c r="E44" s="23"/>
      <c r="F44" s="22">
        <f t="shared" si="0"/>
        <v>8503</v>
      </c>
      <c r="G44" s="22"/>
      <c r="H44" s="22">
        <f t="shared" si="3"/>
        <v>5158</v>
      </c>
      <c r="I44" s="22">
        <f t="shared" si="4"/>
        <v>0</v>
      </c>
      <c r="J44" s="29">
        <f>J43+$F$5</f>
        <v>92000</v>
      </c>
      <c r="K44" s="23"/>
      <c r="L44" s="22">
        <f t="shared" si="1"/>
        <v>30726</v>
      </c>
      <c r="M44" s="22"/>
      <c r="N44" s="22">
        <f t="shared" si="2"/>
        <v>22984</v>
      </c>
      <c r="O44" s="23"/>
      <c r="P44" s="2"/>
      <c r="Q44" s="2"/>
    </row>
    <row r="45" spans="1:17" ht="10.5" customHeight="1">
      <c r="A45" s="1"/>
      <c r="B45" s="2"/>
      <c r="C45" s="2"/>
      <c r="D45" s="29">
        <f>D44+$F$5</f>
        <v>39000</v>
      </c>
      <c r="E45" s="23"/>
      <c r="F45" s="22">
        <f t="shared" si="0"/>
        <v>8861</v>
      </c>
      <c r="G45" s="22"/>
      <c r="H45" s="22">
        <f t="shared" si="3"/>
        <v>5428</v>
      </c>
      <c r="I45" s="22">
        <f t="shared" si="4"/>
        <v>0</v>
      </c>
      <c r="J45" s="29">
        <f>J44+$F$5</f>
        <v>93000</v>
      </c>
      <c r="K45" s="23"/>
      <c r="L45" s="22">
        <f t="shared" si="1"/>
        <v>31146</v>
      </c>
      <c r="M45" s="22"/>
      <c r="N45" s="22">
        <f t="shared" si="2"/>
        <v>23376</v>
      </c>
      <c r="O45" s="23"/>
      <c r="P45" s="2"/>
      <c r="Q45" s="2"/>
    </row>
    <row r="46" spans="1:17" ht="10.5" customHeight="1">
      <c r="A46" s="1"/>
      <c r="B46" s="2"/>
      <c r="C46" s="2"/>
      <c r="D46" s="29">
        <f>D45+$F$5</f>
        <v>40000</v>
      </c>
      <c r="E46" s="23"/>
      <c r="F46" s="22">
        <f t="shared" si="0"/>
        <v>9223</v>
      </c>
      <c r="G46" s="22"/>
      <c r="H46" s="22">
        <f t="shared" si="3"/>
        <v>5700</v>
      </c>
      <c r="I46" s="22">
        <f t="shared" si="4"/>
        <v>0</v>
      </c>
      <c r="J46" s="29">
        <f>J45+$F$5</f>
        <v>94000</v>
      </c>
      <c r="K46" s="23"/>
      <c r="L46" s="22">
        <f t="shared" si="1"/>
        <v>31566</v>
      </c>
      <c r="M46" s="22"/>
      <c r="N46" s="22">
        <f t="shared" si="2"/>
        <v>23772</v>
      </c>
      <c r="O46" s="23"/>
      <c r="P46" s="2"/>
      <c r="Q46" s="2"/>
    </row>
    <row r="47" spans="1:17" ht="10.5" customHeight="1">
      <c r="A47" s="1"/>
      <c r="B47" s="2"/>
      <c r="C47" s="2"/>
      <c r="D47" s="29">
        <f>D46+$F$5</f>
        <v>41000</v>
      </c>
      <c r="E47" s="23"/>
      <c r="F47" s="22">
        <f t="shared" si="0"/>
        <v>9590</v>
      </c>
      <c r="G47" s="22"/>
      <c r="H47" s="22">
        <f t="shared" si="3"/>
        <v>5974</v>
      </c>
      <c r="I47" s="22">
        <f t="shared" si="4"/>
        <v>0</v>
      </c>
      <c r="J47" s="29">
        <f>J46+$F$5</f>
        <v>95000</v>
      </c>
      <c r="K47" s="23"/>
      <c r="L47" s="22">
        <f t="shared" si="1"/>
        <v>31986</v>
      </c>
      <c r="M47" s="22"/>
      <c r="N47" s="22">
        <f t="shared" si="2"/>
        <v>24170</v>
      </c>
      <c r="O47" s="23"/>
      <c r="P47" s="2"/>
      <c r="Q47" s="2"/>
    </row>
    <row r="48" spans="1:17" ht="3.75" customHeight="1">
      <c r="A48" s="1"/>
      <c r="B48" s="2"/>
      <c r="C48" s="2"/>
      <c r="D48" s="29"/>
      <c r="E48" s="23"/>
      <c r="F48" s="22"/>
      <c r="G48" s="22"/>
      <c r="H48" s="22"/>
      <c r="I48" s="22">
        <f t="shared" si="4"/>
        <v>0</v>
      </c>
      <c r="J48" s="29"/>
      <c r="K48" s="23"/>
      <c r="L48" s="22"/>
      <c r="M48" s="22"/>
      <c r="N48" s="22"/>
      <c r="O48" s="23"/>
      <c r="P48" s="2"/>
      <c r="Q48" s="2"/>
    </row>
    <row r="49" spans="1:17" ht="10.5" customHeight="1">
      <c r="A49" s="1"/>
      <c r="B49" s="2"/>
      <c r="C49" s="2"/>
      <c r="D49" s="29">
        <f>D47+$F$5</f>
        <v>42000</v>
      </c>
      <c r="E49" s="23"/>
      <c r="F49" s="22">
        <f t="shared" si="0"/>
        <v>9961</v>
      </c>
      <c r="G49" s="22"/>
      <c r="H49" s="22">
        <f t="shared" si="3"/>
        <v>6250</v>
      </c>
      <c r="I49" s="22">
        <f t="shared" si="4"/>
        <v>0</v>
      </c>
      <c r="J49" s="29">
        <f>J47+$F$5</f>
        <v>96000</v>
      </c>
      <c r="K49" s="23"/>
      <c r="L49" s="22">
        <f t="shared" si="1"/>
        <v>32406</v>
      </c>
      <c r="M49" s="22"/>
      <c r="N49" s="22">
        <f t="shared" si="2"/>
        <v>24570</v>
      </c>
      <c r="O49" s="23"/>
      <c r="P49" s="2"/>
      <c r="Q49" s="2"/>
    </row>
    <row r="50" spans="1:17" ht="10.5" customHeight="1">
      <c r="A50" s="1"/>
      <c r="B50" s="2"/>
      <c r="C50" s="2"/>
      <c r="D50" s="29">
        <f>D49+$F$5</f>
        <v>43000</v>
      </c>
      <c r="E50" s="23"/>
      <c r="F50" s="22">
        <f t="shared" si="0"/>
        <v>10337</v>
      </c>
      <c r="G50" s="22"/>
      <c r="H50" s="22">
        <f t="shared" si="3"/>
        <v>6528</v>
      </c>
      <c r="I50" s="22">
        <f t="shared" si="4"/>
        <v>0</v>
      </c>
      <c r="J50" s="29">
        <f>J49+$F$5</f>
        <v>97000</v>
      </c>
      <c r="K50" s="23"/>
      <c r="L50" s="22">
        <f t="shared" si="1"/>
        <v>32826</v>
      </c>
      <c r="M50" s="22"/>
      <c r="N50" s="22">
        <f t="shared" si="2"/>
        <v>24972</v>
      </c>
      <c r="O50" s="23"/>
      <c r="P50" s="2"/>
      <c r="Q50" s="2"/>
    </row>
    <row r="51" spans="1:17" ht="10.5" customHeight="1">
      <c r="A51" s="1"/>
      <c r="B51" s="2"/>
      <c r="C51" s="2"/>
      <c r="D51" s="29">
        <f>D50+$F$5</f>
        <v>44000</v>
      </c>
      <c r="E51" s="23"/>
      <c r="F51" s="22">
        <f t="shared" si="0"/>
        <v>10717</v>
      </c>
      <c r="G51" s="22"/>
      <c r="H51" s="22">
        <f t="shared" si="3"/>
        <v>6810</v>
      </c>
      <c r="I51" s="22">
        <f t="shared" si="4"/>
        <v>0</v>
      </c>
      <c r="J51" s="29">
        <f>J50+$F$5</f>
        <v>98000</v>
      </c>
      <c r="K51" s="23"/>
      <c r="L51" s="22">
        <f t="shared" si="1"/>
        <v>33246</v>
      </c>
      <c r="M51" s="22"/>
      <c r="N51" s="22">
        <f t="shared" si="2"/>
        <v>25376</v>
      </c>
      <c r="O51" s="23"/>
      <c r="P51" s="2"/>
      <c r="Q51" s="2"/>
    </row>
    <row r="52" spans="1:17" ht="10.5" customHeight="1">
      <c r="A52" s="1"/>
      <c r="B52" s="2"/>
      <c r="C52" s="2"/>
      <c r="D52" s="29">
        <f>D51+$F$5</f>
        <v>45000</v>
      </c>
      <c r="E52" s="23"/>
      <c r="F52" s="22">
        <f t="shared" si="0"/>
        <v>11102</v>
      </c>
      <c r="G52" s="22"/>
      <c r="H52" s="22">
        <f t="shared" si="3"/>
        <v>7092</v>
      </c>
      <c r="I52" s="22">
        <f t="shared" si="4"/>
        <v>0</v>
      </c>
      <c r="J52" s="29">
        <f>J51+$F$5</f>
        <v>99000</v>
      </c>
      <c r="K52" s="23"/>
      <c r="L52" s="22">
        <f t="shared" si="1"/>
        <v>33666</v>
      </c>
      <c r="M52" s="22"/>
      <c r="N52" s="22">
        <f t="shared" si="2"/>
        <v>25782</v>
      </c>
      <c r="O52" s="23"/>
      <c r="P52" s="2"/>
      <c r="Q52" s="2"/>
    </row>
    <row r="53" spans="1:17" ht="10.5" customHeight="1">
      <c r="A53" s="1"/>
      <c r="B53" s="2"/>
      <c r="C53" s="2"/>
      <c r="D53" s="29">
        <f>D52+$F$5</f>
        <v>46000</v>
      </c>
      <c r="E53" s="23"/>
      <c r="F53" s="22">
        <f t="shared" si="0"/>
        <v>11492</v>
      </c>
      <c r="G53" s="22"/>
      <c r="H53" s="22">
        <f t="shared" si="3"/>
        <v>7378</v>
      </c>
      <c r="I53" s="22">
        <f t="shared" si="4"/>
        <v>0</v>
      </c>
      <c r="J53" s="29">
        <f>J52+$F$5</f>
        <v>100000</v>
      </c>
      <c r="K53" s="23"/>
      <c r="L53" s="22">
        <f t="shared" si="1"/>
        <v>34086</v>
      </c>
      <c r="M53" s="22"/>
      <c r="N53" s="22">
        <f t="shared" si="2"/>
        <v>26192</v>
      </c>
      <c r="O53" s="23"/>
      <c r="P53" s="2"/>
      <c r="Q53" s="2"/>
    </row>
    <row r="54" spans="1:17" ht="3.75" customHeight="1">
      <c r="A54" s="1"/>
      <c r="B54" s="2"/>
      <c r="C54" s="2"/>
      <c r="D54" s="29"/>
      <c r="E54" s="23"/>
      <c r="F54" s="22"/>
      <c r="G54" s="22"/>
      <c r="H54" s="22"/>
      <c r="I54" s="22">
        <f t="shared" si="4"/>
        <v>0</v>
      </c>
      <c r="J54" s="29"/>
      <c r="K54" s="23"/>
      <c r="L54" s="22"/>
      <c r="M54" s="22"/>
      <c r="N54" s="22"/>
      <c r="O54" s="23"/>
      <c r="P54" s="2"/>
      <c r="Q54" s="2"/>
    </row>
    <row r="55" spans="1:17" ht="10.5" customHeight="1">
      <c r="A55" s="1"/>
      <c r="B55" s="2"/>
      <c r="C55" s="2"/>
      <c r="D55" s="29">
        <f>D53+$F$5</f>
        <v>47000</v>
      </c>
      <c r="E55" s="23"/>
      <c r="F55" s="22">
        <f t="shared" si="0"/>
        <v>11886</v>
      </c>
      <c r="G55" s="22"/>
      <c r="H55" s="22">
        <f t="shared" si="3"/>
        <v>7666</v>
      </c>
      <c r="I55" s="22">
        <f t="shared" si="4"/>
        <v>0</v>
      </c>
      <c r="J55" s="29">
        <f>J53+$F$5</f>
        <v>101000</v>
      </c>
      <c r="K55" s="23"/>
      <c r="L55" s="22">
        <f t="shared" si="1"/>
        <v>34506</v>
      </c>
      <c r="M55" s="22"/>
      <c r="N55" s="22">
        <f t="shared" si="2"/>
        <v>26602</v>
      </c>
      <c r="O55" s="23"/>
      <c r="P55" s="2"/>
      <c r="Q55" s="2"/>
    </row>
    <row r="56" spans="1:17" ht="10.5" customHeight="1">
      <c r="A56" s="1"/>
      <c r="B56" s="2"/>
      <c r="C56" s="2"/>
      <c r="D56" s="29">
        <f>D55+$F$5</f>
        <v>48000</v>
      </c>
      <c r="E56" s="23"/>
      <c r="F56" s="22">
        <f t="shared" si="0"/>
        <v>12285</v>
      </c>
      <c r="G56" s="22"/>
      <c r="H56" s="22">
        <f t="shared" si="3"/>
        <v>7956</v>
      </c>
      <c r="I56" s="22">
        <f t="shared" si="4"/>
        <v>0</v>
      </c>
      <c r="J56" s="29">
        <f>J55+$F$5</f>
        <v>102000</v>
      </c>
      <c r="K56" s="23"/>
      <c r="L56" s="22">
        <f t="shared" si="1"/>
        <v>34926</v>
      </c>
      <c r="M56" s="22"/>
      <c r="N56" s="22">
        <f t="shared" si="2"/>
        <v>27016</v>
      </c>
      <c r="O56" s="23"/>
      <c r="P56" s="2"/>
      <c r="Q56" s="2"/>
    </row>
    <row r="57" spans="1:17" ht="10.5" customHeight="1">
      <c r="A57" s="1"/>
      <c r="B57" s="2"/>
      <c r="C57" s="2"/>
      <c r="D57" s="29">
        <f>D56+$F$5</f>
        <v>49000</v>
      </c>
      <c r="E57" s="23"/>
      <c r="F57" s="22">
        <f t="shared" si="0"/>
        <v>12688</v>
      </c>
      <c r="G57" s="22"/>
      <c r="H57" s="22">
        <f t="shared" si="3"/>
        <v>8248</v>
      </c>
      <c r="I57" s="22">
        <f t="shared" si="4"/>
        <v>0</v>
      </c>
      <c r="J57" s="29">
        <f>J56+$F$5</f>
        <v>103000</v>
      </c>
      <c r="K57" s="23"/>
      <c r="L57" s="22">
        <f t="shared" si="1"/>
        <v>35346</v>
      </c>
      <c r="M57" s="22"/>
      <c r="N57" s="22">
        <f t="shared" si="2"/>
        <v>27432</v>
      </c>
      <c r="O57" s="23"/>
      <c r="P57" s="2"/>
      <c r="Q57" s="2"/>
    </row>
    <row r="58" spans="1:17" ht="10.5" customHeight="1">
      <c r="A58" s="1"/>
      <c r="B58" s="2"/>
      <c r="C58" s="2"/>
      <c r="D58" s="29">
        <f>D57+$F$5</f>
        <v>50000</v>
      </c>
      <c r="E58" s="23"/>
      <c r="F58" s="22">
        <f t="shared" si="0"/>
        <v>13096</v>
      </c>
      <c r="G58" s="22"/>
      <c r="H58" s="22">
        <f t="shared" si="3"/>
        <v>8542</v>
      </c>
      <c r="I58" s="22">
        <f t="shared" si="4"/>
        <v>0</v>
      </c>
      <c r="J58" s="29">
        <f>J57+$F$5</f>
        <v>104000</v>
      </c>
      <c r="K58" s="23"/>
      <c r="L58" s="22">
        <f t="shared" si="1"/>
        <v>35766</v>
      </c>
      <c r="M58" s="22"/>
      <c r="N58" s="22">
        <f t="shared" si="2"/>
        <v>27850</v>
      </c>
      <c r="O58" s="23"/>
      <c r="P58" s="2"/>
      <c r="Q58" s="2"/>
    </row>
    <row r="59" spans="1:17" ht="10.5" customHeight="1">
      <c r="A59" s="1"/>
      <c r="B59" s="2"/>
      <c r="C59" s="2"/>
      <c r="D59" s="29">
        <f>D58+$F$5</f>
        <v>51000</v>
      </c>
      <c r="E59" s="23"/>
      <c r="F59" s="22">
        <f t="shared" si="0"/>
        <v>13508</v>
      </c>
      <c r="G59" s="22"/>
      <c r="H59" s="22">
        <f t="shared" si="3"/>
        <v>8840</v>
      </c>
      <c r="I59" s="22">
        <f t="shared" si="4"/>
        <v>0</v>
      </c>
      <c r="J59" s="29">
        <f>J58+$F$5</f>
        <v>105000</v>
      </c>
      <c r="K59" s="23"/>
      <c r="L59" s="22">
        <f t="shared" si="1"/>
        <v>36186</v>
      </c>
      <c r="M59" s="22"/>
      <c r="N59" s="22">
        <f t="shared" si="2"/>
        <v>28272</v>
      </c>
      <c r="O59" s="23"/>
      <c r="P59" s="2"/>
      <c r="Q59" s="2"/>
    </row>
    <row r="60" spans="1:17" ht="4.5" customHeight="1">
      <c r="A60" s="1"/>
      <c r="B60" s="2"/>
      <c r="C60" s="2"/>
      <c r="D60" s="29"/>
      <c r="E60" s="23"/>
      <c r="F60" s="22"/>
      <c r="G60" s="22"/>
      <c r="H60" s="22"/>
      <c r="I60" s="22">
        <f t="shared" si="4"/>
        <v>0</v>
      </c>
      <c r="J60" s="29"/>
      <c r="K60" s="23"/>
      <c r="L60" s="22"/>
      <c r="M60" s="22"/>
      <c r="N60" s="22"/>
      <c r="O60" s="23"/>
      <c r="P60" s="2"/>
      <c r="Q60" s="2"/>
    </row>
    <row r="61" spans="1:17" ht="10.5" customHeight="1">
      <c r="A61" s="1"/>
      <c r="B61" s="2"/>
      <c r="C61" s="2"/>
      <c r="D61" s="29">
        <f>D59+$F$5</f>
        <v>52000</v>
      </c>
      <c r="E61" s="23"/>
      <c r="F61" s="22">
        <f t="shared" si="0"/>
        <v>13925</v>
      </c>
      <c r="G61" s="22"/>
      <c r="H61" s="22">
        <f t="shared" si="3"/>
        <v>9138</v>
      </c>
      <c r="I61" s="22">
        <f t="shared" si="4"/>
        <v>0</v>
      </c>
      <c r="J61" s="29">
        <f>J59+$F$5</f>
        <v>106000</v>
      </c>
      <c r="K61" s="23"/>
      <c r="L61" s="22">
        <f t="shared" si="1"/>
        <v>36606</v>
      </c>
      <c r="M61" s="22"/>
      <c r="N61" s="22">
        <f t="shared" si="2"/>
        <v>28692</v>
      </c>
      <c r="O61" s="23"/>
      <c r="P61" s="2"/>
      <c r="Q61" s="2"/>
    </row>
    <row r="62" spans="1:17" ht="10.5" customHeight="1">
      <c r="A62" s="1"/>
      <c r="B62" s="2"/>
      <c r="C62" s="2"/>
      <c r="D62" s="29">
        <f>D61+$F$5</f>
        <v>53000</v>
      </c>
      <c r="E62" s="23"/>
      <c r="F62" s="22">
        <f t="shared" si="0"/>
        <v>14346</v>
      </c>
      <c r="G62" s="22"/>
      <c r="H62" s="22">
        <f t="shared" si="3"/>
        <v>9440</v>
      </c>
      <c r="I62" s="22">
        <f t="shared" si="4"/>
        <v>0</v>
      </c>
      <c r="J62" s="29">
        <f>J61+$F$5</f>
        <v>107000</v>
      </c>
      <c r="K62" s="23"/>
      <c r="L62" s="22">
        <f t="shared" si="1"/>
        <v>37026</v>
      </c>
      <c r="M62" s="22"/>
      <c r="N62" s="22">
        <f t="shared" si="2"/>
        <v>29112</v>
      </c>
      <c r="O62" s="23"/>
      <c r="P62" s="2"/>
      <c r="Q62" s="2"/>
    </row>
    <row r="63" spans="1:17" ht="10.5" customHeight="1">
      <c r="A63" s="1"/>
      <c r="B63" s="2"/>
      <c r="C63" s="2"/>
      <c r="D63" s="29">
        <f>D62+$F$5</f>
        <v>54000</v>
      </c>
      <c r="E63" s="23"/>
      <c r="F63" s="22">
        <f t="shared" si="0"/>
        <v>14766</v>
      </c>
      <c r="G63" s="22"/>
      <c r="H63" s="22">
        <f t="shared" si="3"/>
        <v>9744</v>
      </c>
      <c r="I63" s="22">
        <f t="shared" si="4"/>
        <v>0</v>
      </c>
      <c r="J63" s="29">
        <f>J62+$F$5</f>
        <v>108000</v>
      </c>
      <c r="K63" s="23"/>
      <c r="L63" s="22">
        <f t="shared" si="1"/>
        <v>37446</v>
      </c>
      <c r="M63" s="22"/>
      <c r="N63" s="22">
        <f t="shared" si="2"/>
        <v>29532</v>
      </c>
      <c r="O63" s="23"/>
      <c r="P63" s="2"/>
      <c r="Q63" s="2"/>
    </row>
    <row r="64" spans="1:17" ht="10.5" customHeight="1">
      <c r="A64" s="1"/>
      <c r="B64" s="2"/>
      <c r="C64" s="2"/>
      <c r="D64" s="29">
        <f>D63+$F$5</f>
        <v>55000</v>
      </c>
      <c r="E64" s="23"/>
      <c r="F64" s="22">
        <f t="shared" si="0"/>
        <v>15186</v>
      </c>
      <c r="G64" s="22"/>
      <c r="H64" s="22">
        <f t="shared" si="3"/>
        <v>10050</v>
      </c>
      <c r="I64" s="22">
        <f t="shared" si="4"/>
        <v>0</v>
      </c>
      <c r="J64" s="29">
        <f>J63+$F$5</f>
        <v>109000</v>
      </c>
      <c r="K64" s="23"/>
      <c r="L64" s="22">
        <f t="shared" si="1"/>
        <v>37866</v>
      </c>
      <c r="M64" s="22"/>
      <c r="N64" s="22">
        <f t="shared" si="2"/>
        <v>29952</v>
      </c>
      <c r="O64" s="23"/>
      <c r="P64" s="2"/>
      <c r="Q64" s="2"/>
    </row>
    <row r="65" spans="1:17" ht="10.5" customHeight="1">
      <c r="A65" s="1"/>
      <c r="B65" s="2"/>
      <c r="C65" s="2"/>
      <c r="D65" s="29">
        <f>D64+$F$5</f>
        <v>56000</v>
      </c>
      <c r="E65" s="23"/>
      <c r="F65" s="22">
        <f t="shared" si="0"/>
        <v>15606</v>
      </c>
      <c r="G65" s="22"/>
      <c r="H65" s="22">
        <f t="shared" si="3"/>
        <v>10358</v>
      </c>
      <c r="I65" s="22">
        <f t="shared" si="4"/>
        <v>0</v>
      </c>
      <c r="J65" s="29">
        <f>J64+$F$5</f>
        <v>110000</v>
      </c>
      <c r="K65" s="23"/>
      <c r="L65" s="22">
        <f t="shared" si="1"/>
        <v>38286</v>
      </c>
      <c r="M65" s="22"/>
      <c r="N65" s="22">
        <f t="shared" si="2"/>
        <v>30372</v>
      </c>
      <c r="O65" s="23"/>
      <c r="P65" s="2"/>
      <c r="Q65" s="2"/>
    </row>
    <row r="66" spans="1:17" ht="4.5" customHeight="1">
      <c r="A66" s="1"/>
      <c r="B66" s="2"/>
      <c r="C66" s="2"/>
      <c r="D66" s="29"/>
      <c r="E66" s="23"/>
      <c r="F66" s="22"/>
      <c r="G66" s="22"/>
      <c r="H66" s="22"/>
      <c r="I66" s="22">
        <f t="shared" si="4"/>
        <v>0</v>
      </c>
      <c r="J66" s="29"/>
      <c r="K66" s="23"/>
      <c r="L66" s="22"/>
      <c r="M66" s="22"/>
      <c r="N66" s="22"/>
      <c r="O66" s="23"/>
      <c r="P66" s="2"/>
      <c r="Q66" s="2"/>
    </row>
    <row r="67" spans="1:17" ht="10.5" customHeight="1">
      <c r="A67" s="1"/>
      <c r="B67" s="2"/>
      <c r="C67" s="2"/>
      <c r="D67" s="29">
        <f>D65+$F$5</f>
        <v>57000</v>
      </c>
      <c r="E67" s="23"/>
      <c r="F67" s="22">
        <f t="shared" si="0"/>
        <v>16026</v>
      </c>
      <c r="G67" s="22"/>
      <c r="H67" s="22">
        <f t="shared" si="3"/>
        <v>10670</v>
      </c>
      <c r="I67" s="22">
        <f t="shared" si="4"/>
        <v>0</v>
      </c>
      <c r="J67" s="29">
        <f>J65+$F$5</f>
        <v>111000</v>
      </c>
      <c r="K67" s="23"/>
      <c r="L67" s="22">
        <f t="shared" si="1"/>
        <v>38706</v>
      </c>
      <c r="M67" s="22"/>
      <c r="N67" s="22">
        <f t="shared" si="2"/>
        <v>30792</v>
      </c>
      <c r="O67" s="23"/>
      <c r="P67" s="2"/>
      <c r="Q67" s="2"/>
    </row>
    <row r="68" spans="1:17" ht="10.5" customHeight="1">
      <c r="A68" s="1"/>
      <c r="B68" s="2"/>
      <c r="C68" s="2"/>
      <c r="D68" s="29">
        <f>D67+$F$5</f>
        <v>58000</v>
      </c>
      <c r="E68" s="23"/>
      <c r="F68" s="22">
        <f t="shared" si="0"/>
        <v>16446</v>
      </c>
      <c r="G68" s="22"/>
      <c r="H68" s="22">
        <f t="shared" si="3"/>
        <v>10982</v>
      </c>
      <c r="I68" s="22">
        <f t="shared" si="4"/>
        <v>0</v>
      </c>
      <c r="J68" s="29">
        <f>J67+$F$5</f>
        <v>112000</v>
      </c>
      <c r="K68" s="23"/>
      <c r="L68" s="22">
        <f t="shared" si="1"/>
        <v>39126</v>
      </c>
      <c r="M68" s="22"/>
      <c r="N68" s="22">
        <f t="shared" si="2"/>
        <v>31212</v>
      </c>
      <c r="O68" s="23"/>
      <c r="P68" s="2"/>
      <c r="Q68" s="2"/>
    </row>
    <row r="69" spans="1:17" ht="10.5" customHeight="1">
      <c r="A69" s="1"/>
      <c r="B69" s="2"/>
      <c r="C69" s="2"/>
      <c r="D69" s="29">
        <f>D67+$F$5</f>
        <v>58000</v>
      </c>
      <c r="E69" s="23"/>
      <c r="F69" s="22">
        <f t="shared" si="0"/>
        <v>16446</v>
      </c>
      <c r="G69" s="22"/>
      <c r="H69" s="22">
        <f t="shared" si="3"/>
        <v>10982</v>
      </c>
      <c r="I69" s="22">
        <f t="shared" si="4"/>
        <v>0</v>
      </c>
      <c r="J69" s="29">
        <f>J67+$F$5</f>
        <v>112000</v>
      </c>
      <c r="K69" s="23"/>
      <c r="L69" s="22">
        <f t="shared" si="1"/>
        <v>39126</v>
      </c>
      <c r="M69" s="22"/>
      <c r="N69" s="22">
        <f t="shared" si="2"/>
        <v>31212</v>
      </c>
      <c r="O69" s="23"/>
      <c r="P69" s="2"/>
      <c r="Q69" s="2"/>
    </row>
    <row r="70" spans="1:17" ht="10.5" customHeight="1">
      <c r="A70" s="1"/>
      <c r="B70" s="2"/>
      <c r="C70" s="2"/>
      <c r="D70" s="29">
        <f>D69+$F$5</f>
        <v>59000</v>
      </c>
      <c r="E70" s="23"/>
      <c r="F70" s="22">
        <f t="shared" si="0"/>
        <v>16866</v>
      </c>
      <c r="G70" s="22"/>
      <c r="H70" s="22">
        <f t="shared" si="3"/>
        <v>11298</v>
      </c>
      <c r="I70" s="22">
        <f t="shared" si="4"/>
        <v>0</v>
      </c>
      <c r="J70" s="29">
        <f>J69+$F$5</f>
        <v>113000</v>
      </c>
      <c r="K70" s="23"/>
      <c r="L70" s="22">
        <f t="shared" si="1"/>
        <v>39546</v>
      </c>
      <c r="M70" s="22"/>
      <c r="N70" s="22">
        <f t="shared" si="2"/>
        <v>31632</v>
      </c>
      <c r="O70" s="23"/>
      <c r="P70" s="2"/>
      <c r="Q70" s="2"/>
    </row>
    <row r="71" spans="1:17" ht="9.75" customHeight="1">
      <c r="A71" s="1"/>
      <c r="B71" s="2"/>
      <c r="C71" s="2"/>
      <c r="D71" s="30">
        <f>D70+$F$5</f>
        <v>60000</v>
      </c>
      <c r="E71" s="26"/>
      <c r="F71" s="25">
        <f>EkSt07(D71,0)</f>
        <v>17286</v>
      </c>
      <c r="G71" s="25"/>
      <c r="H71" s="25">
        <f>EkSt07(D71,1)</f>
        <v>11614</v>
      </c>
      <c r="I71" s="22">
        <f t="shared" si="4"/>
        <v>0</v>
      </c>
      <c r="J71" s="30">
        <f>J70+$F$5</f>
        <v>114000</v>
      </c>
      <c r="K71" s="26"/>
      <c r="L71" s="25">
        <f>EkSt07(J71,0)</f>
        <v>39966</v>
      </c>
      <c r="M71" s="25"/>
      <c r="N71" s="25">
        <f>EkSt07(J71,1)</f>
        <v>32052</v>
      </c>
      <c r="O71" s="26"/>
      <c r="P71" s="2"/>
      <c r="Q71" s="2"/>
    </row>
    <row r="72" spans="1:17" ht="12.75">
      <c r="A72" s="1"/>
      <c r="B72" s="2"/>
      <c r="C72" s="2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</row>
  </sheetData>
  <sheetProtection/>
  <mergeCells count="6">
    <mergeCell ref="F6:G6"/>
    <mergeCell ref="L6:M6"/>
    <mergeCell ref="D3:O3"/>
    <mergeCell ref="D4:E4"/>
    <mergeCell ref="G4:H4"/>
    <mergeCell ref="D5:E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Q72"/>
  <sheetViews>
    <sheetView zoomScalePageLayoutView="0" workbookViewId="0" topLeftCell="A1">
      <selection activeCell="R9" sqref="R9"/>
    </sheetView>
  </sheetViews>
  <sheetFormatPr defaultColWidth="11.421875" defaultRowHeight="12.75"/>
  <cols>
    <col min="1" max="1" width="1.57421875" style="27" customWidth="1"/>
    <col min="2" max="2" width="1.421875" style="27" customWidth="1"/>
    <col min="3" max="3" width="1.1484375" style="27" customWidth="1"/>
    <col min="4" max="4" width="11.421875" style="27" customWidth="1"/>
    <col min="5" max="5" width="0.85546875" style="27" customWidth="1"/>
    <col min="6" max="6" width="10.421875" style="27" customWidth="1"/>
    <col min="7" max="7" width="0.85546875" style="27" customWidth="1"/>
    <col min="8" max="8" width="10.8515625" style="27" customWidth="1"/>
    <col min="9" max="9" width="0.9921875" style="27" customWidth="1"/>
    <col min="10" max="10" width="11.421875" style="27" customWidth="1"/>
    <col min="11" max="11" width="0.85546875" style="27" customWidth="1"/>
    <col min="12" max="12" width="11.00390625" style="27" customWidth="1"/>
    <col min="13" max="13" width="0.71875" style="27" customWidth="1"/>
    <col min="14" max="14" width="11.421875" style="27" customWidth="1"/>
    <col min="15" max="15" width="0.85546875" style="27" customWidth="1"/>
    <col min="16" max="16" width="2.140625" style="27" customWidth="1"/>
    <col min="17" max="16384" width="11.421875" style="27" customWidth="1"/>
  </cols>
  <sheetData>
    <row r="1" spans="1:17" ht="12.7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36" t="s">
        <v>16</v>
      </c>
      <c r="M1" s="2"/>
      <c r="N1" s="37"/>
      <c r="O1" s="2"/>
      <c r="P1" s="2"/>
      <c r="Q1" s="2"/>
    </row>
    <row r="2" spans="1:17" ht="12.7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/>
      <c r="B3" s="2"/>
      <c r="C3" s="2"/>
      <c r="D3" s="41" t="s">
        <v>15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2"/>
      <c r="Q3" s="2"/>
    </row>
    <row r="4" spans="1:17" ht="15" customHeight="1">
      <c r="A4" s="1"/>
      <c r="B4" s="2"/>
      <c r="C4" s="4"/>
      <c r="D4" s="44" t="s">
        <v>1</v>
      </c>
      <c r="E4" s="45"/>
      <c r="F4" s="5">
        <v>7800</v>
      </c>
      <c r="G4" s="46" t="s">
        <v>2</v>
      </c>
      <c r="H4" s="47"/>
      <c r="I4" s="6"/>
      <c r="J4" s="7"/>
      <c r="K4" s="2"/>
      <c r="L4" s="2"/>
      <c r="M4" s="2"/>
      <c r="N4" s="2"/>
      <c r="O4" s="8"/>
      <c r="P4" s="2"/>
      <c r="Q4" s="2"/>
    </row>
    <row r="5" spans="1:17" ht="14.25" customHeight="1">
      <c r="A5" s="1"/>
      <c r="B5" s="2"/>
      <c r="C5" s="4"/>
      <c r="D5" s="48" t="s">
        <v>3</v>
      </c>
      <c r="E5" s="49"/>
      <c r="F5" s="9">
        <v>100</v>
      </c>
      <c r="G5" s="10" t="s">
        <v>4</v>
      </c>
      <c r="H5" s="11"/>
      <c r="I5" s="11"/>
      <c r="J5" s="12"/>
      <c r="K5" s="13"/>
      <c r="L5" s="13"/>
      <c r="M5" s="13"/>
      <c r="N5" s="13"/>
      <c r="O5" s="14"/>
      <c r="P5" s="2"/>
      <c r="Q5" s="2"/>
    </row>
    <row r="6" spans="1:17" ht="20.25">
      <c r="A6" s="1"/>
      <c r="B6" s="2"/>
      <c r="C6" s="2"/>
      <c r="D6" s="31" t="s">
        <v>5</v>
      </c>
      <c r="E6" s="32"/>
      <c r="F6" s="50" t="s">
        <v>6</v>
      </c>
      <c r="G6" s="51"/>
      <c r="H6" s="33" t="s">
        <v>7</v>
      </c>
      <c r="I6" s="21"/>
      <c r="J6" s="31" t="s">
        <v>5</v>
      </c>
      <c r="K6" s="32"/>
      <c r="L6" s="50" t="s">
        <v>8</v>
      </c>
      <c r="M6" s="51"/>
      <c r="N6" s="34" t="s">
        <v>9</v>
      </c>
      <c r="O6" s="21"/>
      <c r="P6" s="2"/>
      <c r="Q6" s="2"/>
    </row>
    <row r="7" spans="1:17" ht="12.75">
      <c r="A7" s="1"/>
      <c r="B7" s="2"/>
      <c r="C7" s="2"/>
      <c r="D7" s="28">
        <f>F4</f>
        <v>7800</v>
      </c>
      <c r="E7" s="35"/>
      <c r="F7" s="20">
        <f>EkSt09(D7,0)</f>
        <v>0</v>
      </c>
      <c r="G7" s="20"/>
      <c r="H7" s="20">
        <f>EkSt09(D7,1)</f>
        <v>0</v>
      </c>
      <c r="I7" s="20"/>
      <c r="J7" s="28">
        <f>D71+$F$5</f>
        <v>13200</v>
      </c>
      <c r="K7" s="35"/>
      <c r="L7" s="20">
        <f>EkSt09(J7,0)</f>
        <v>1021</v>
      </c>
      <c r="M7" s="20"/>
      <c r="N7" s="20">
        <f>EkSt09(J7,1)</f>
        <v>0</v>
      </c>
      <c r="O7" s="21"/>
      <c r="P7" s="2"/>
      <c r="Q7" s="2"/>
    </row>
    <row r="8" spans="1:17" ht="10.5" customHeight="1">
      <c r="A8" s="1"/>
      <c r="B8" s="2"/>
      <c r="C8" s="2"/>
      <c r="D8" s="29">
        <f>D7+$F$5</f>
        <v>7900</v>
      </c>
      <c r="E8" s="23"/>
      <c r="F8" s="22">
        <f>EkSt09(D8,0)</f>
        <v>9</v>
      </c>
      <c r="G8" s="22"/>
      <c r="H8" s="22">
        <f>EkSt09(D8,1)</f>
        <v>0</v>
      </c>
      <c r="I8" s="22"/>
      <c r="J8" s="29">
        <f>J7+$F$5</f>
        <v>13300</v>
      </c>
      <c r="K8" s="23"/>
      <c r="L8" s="22">
        <f>EkSt09(J8,0)</f>
        <v>1045</v>
      </c>
      <c r="M8" s="22"/>
      <c r="N8" s="22">
        <f>EkSt09(J8,1)</f>
        <v>0</v>
      </c>
      <c r="O8" s="23"/>
      <c r="P8" s="2"/>
      <c r="Q8" s="2"/>
    </row>
    <row r="9" spans="1:17" ht="10.5" customHeight="1">
      <c r="A9" s="1"/>
      <c r="B9" s="2"/>
      <c r="C9" s="2"/>
      <c r="D9" s="29">
        <f>D8+$F$5</f>
        <v>8000</v>
      </c>
      <c r="E9" s="23"/>
      <c r="F9" s="22">
        <f aca="true" t="shared" si="0" ref="F9:F71">EkSt09(D9,0)</f>
        <v>23</v>
      </c>
      <c r="G9" s="22"/>
      <c r="H9" s="22">
        <f aca="true" t="shared" si="1" ref="H9:H71">EkSt09(D9,1)</f>
        <v>0</v>
      </c>
      <c r="I9" s="22"/>
      <c r="J9" s="29">
        <f>J8+$F$5</f>
        <v>13400</v>
      </c>
      <c r="K9" s="23"/>
      <c r="L9" s="22">
        <f aca="true" t="shared" si="2" ref="L9:L71">EkSt09(J9,0)</f>
        <v>1069</v>
      </c>
      <c r="M9" s="22"/>
      <c r="N9" s="22">
        <f aca="true" t="shared" si="3" ref="N9:N71">EkSt09(J9,1)</f>
        <v>0</v>
      </c>
      <c r="O9" s="24"/>
      <c r="P9" s="2"/>
      <c r="Q9" s="2"/>
    </row>
    <row r="10" spans="1:17" ht="10.5" customHeight="1">
      <c r="A10" s="1"/>
      <c r="B10" s="2"/>
      <c r="C10" s="2"/>
      <c r="D10" s="29">
        <f>D9+$F$5</f>
        <v>8100</v>
      </c>
      <c r="E10" s="23"/>
      <c r="F10" s="22">
        <f t="shared" si="0"/>
        <v>37</v>
      </c>
      <c r="G10" s="22"/>
      <c r="H10" s="22">
        <f t="shared" si="1"/>
        <v>0</v>
      </c>
      <c r="I10" s="22"/>
      <c r="J10" s="29">
        <f>J9+$F$5</f>
        <v>13500</v>
      </c>
      <c r="K10" s="23"/>
      <c r="L10" s="22">
        <f t="shared" si="2"/>
        <v>1093</v>
      </c>
      <c r="M10" s="22"/>
      <c r="N10" s="22">
        <f t="shared" si="3"/>
        <v>0</v>
      </c>
      <c r="O10" s="23"/>
      <c r="P10" s="2"/>
      <c r="Q10" s="2"/>
    </row>
    <row r="11" spans="1:17" ht="10.5" customHeight="1">
      <c r="A11" s="1"/>
      <c r="B11" s="2"/>
      <c r="C11" s="2"/>
      <c r="D11" s="29">
        <f>D10+$F$5</f>
        <v>8200</v>
      </c>
      <c r="E11" s="23"/>
      <c r="F11" s="22">
        <f t="shared" si="0"/>
        <v>52</v>
      </c>
      <c r="G11" s="22"/>
      <c r="H11" s="22">
        <f t="shared" si="1"/>
        <v>0</v>
      </c>
      <c r="I11" s="22"/>
      <c r="J11" s="29">
        <f>J10+$F$5</f>
        <v>13600</v>
      </c>
      <c r="K11" s="23"/>
      <c r="L11" s="22">
        <f t="shared" si="2"/>
        <v>1117</v>
      </c>
      <c r="M11" s="22"/>
      <c r="N11" s="22">
        <f t="shared" si="3"/>
        <v>0</v>
      </c>
      <c r="O11" s="23"/>
      <c r="P11" s="2"/>
      <c r="Q11" s="2"/>
    </row>
    <row r="12" spans="1:17" ht="3.75" customHeight="1">
      <c r="A12" s="1"/>
      <c r="B12" s="2"/>
      <c r="C12" s="2"/>
      <c r="D12" s="29"/>
      <c r="E12" s="23"/>
      <c r="F12" s="22"/>
      <c r="G12" s="22"/>
      <c r="H12" s="22"/>
      <c r="I12" s="22"/>
      <c r="J12" s="29"/>
      <c r="K12" s="23"/>
      <c r="L12" s="22"/>
      <c r="M12" s="22"/>
      <c r="N12" s="22"/>
      <c r="O12" s="23"/>
      <c r="P12" s="2"/>
      <c r="Q12" s="2"/>
    </row>
    <row r="13" spans="1:17" ht="10.5" customHeight="1">
      <c r="A13" s="1"/>
      <c r="B13" s="2"/>
      <c r="C13" s="2"/>
      <c r="D13" s="29">
        <f>D11+$F$5</f>
        <v>8300</v>
      </c>
      <c r="E13" s="23"/>
      <c r="F13" s="22">
        <f t="shared" si="0"/>
        <v>67</v>
      </c>
      <c r="G13" s="22"/>
      <c r="H13" s="22">
        <f t="shared" si="1"/>
        <v>0</v>
      </c>
      <c r="I13" s="22">
        <f aca="true" t="shared" si="4" ref="I13:I70">EkSt07(E13,1)</f>
        <v>0</v>
      </c>
      <c r="J13" s="29">
        <f>J11+$F$5</f>
        <v>13700</v>
      </c>
      <c r="K13" s="23"/>
      <c r="L13" s="22">
        <f t="shared" si="2"/>
        <v>1142</v>
      </c>
      <c r="M13" s="22"/>
      <c r="N13" s="22">
        <f t="shared" si="3"/>
        <v>0</v>
      </c>
      <c r="O13" s="23"/>
      <c r="P13" s="2"/>
      <c r="Q13" s="2"/>
    </row>
    <row r="14" spans="1:17" ht="10.5" customHeight="1">
      <c r="A14" s="1"/>
      <c r="B14" s="2"/>
      <c r="C14" s="2"/>
      <c r="D14" s="29">
        <f>D13+$F$5</f>
        <v>8400</v>
      </c>
      <c r="E14" s="23"/>
      <c r="F14" s="22">
        <f t="shared" si="0"/>
        <v>82</v>
      </c>
      <c r="G14" s="22"/>
      <c r="H14" s="22">
        <f t="shared" si="1"/>
        <v>0</v>
      </c>
      <c r="I14" s="22">
        <f t="shared" si="4"/>
        <v>0</v>
      </c>
      <c r="J14" s="29">
        <f>J13+$F$5</f>
        <v>13800</v>
      </c>
      <c r="K14" s="23"/>
      <c r="L14" s="22">
        <f t="shared" si="2"/>
        <v>1166</v>
      </c>
      <c r="M14" s="22"/>
      <c r="N14" s="22">
        <f t="shared" si="3"/>
        <v>0</v>
      </c>
      <c r="O14" s="23"/>
      <c r="P14" s="2"/>
      <c r="Q14" s="2"/>
    </row>
    <row r="15" spans="1:17" ht="10.5" customHeight="1">
      <c r="A15" s="1"/>
      <c r="B15" s="2"/>
      <c r="C15" s="2"/>
      <c r="D15" s="29">
        <f>D14+$F$5</f>
        <v>8500</v>
      </c>
      <c r="E15" s="23"/>
      <c r="F15" s="22">
        <f t="shared" si="0"/>
        <v>97</v>
      </c>
      <c r="G15" s="22"/>
      <c r="H15" s="22">
        <f t="shared" si="1"/>
        <v>0</v>
      </c>
      <c r="I15" s="22">
        <f t="shared" si="4"/>
        <v>0</v>
      </c>
      <c r="J15" s="29">
        <f>J14+$F$5</f>
        <v>13900</v>
      </c>
      <c r="K15" s="23"/>
      <c r="L15" s="22">
        <f t="shared" si="2"/>
        <v>1190</v>
      </c>
      <c r="M15" s="22"/>
      <c r="N15" s="22">
        <f t="shared" si="3"/>
        <v>0</v>
      </c>
      <c r="O15" s="23"/>
      <c r="P15" s="2"/>
      <c r="Q15" s="2"/>
    </row>
    <row r="16" spans="1:17" ht="10.5" customHeight="1">
      <c r="A16" s="1"/>
      <c r="B16" s="2"/>
      <c r="C16" s="2"/>
      <c r="D16" s="29">
        <f>D15+$F$5</f>
        <v>8600</v>
      </c>
      <c r="E16" s="23"/>
      <c r="F16" s="22">
        <f t="shared" si="0"/>
        <v>112</v>
      </c>
      <c r="G16" s="22"/>
      <c r="H16" s="22">
        <f t="shared" si="1"/>
        <v>0</v>
      </c>
      <c r="I16" s="22">
        <f t="shared" si="4"/>
        <v>0</v>
      </c>
      <c r="J16" s="29">
        <f>J15+$F$5</f>
        <v>14000</v>
      </c>
      <c r="K16" s="23"/>
      <c r="L16" s="22">
        <f t="shared" si="2"/>
        <v>1215</v>
      </c>
      <c r="M16" s="22"/>
      <c r="N16" s="22">
        <f t="shared" si="3"/>
        <v>0</v>
      </c>
      <c r="O16" s="23"/>
      <c r="P16" s="2"/>
      <c r="Q16" s="2"/>
    </row>
    <row r="17" spans="1:17" ht="10.5" customHeight="1">
      <c r="A17" s="1"/>
      <c r="B17" s="2"/>
      <c r="C17" s="2"/>
      <c r="D17" s="29">
        <f>D16+$F$5</f>
        <v>8700</v>
      </c>
      <c r="E17" s="23"/>
      <c r="F17" s="22">
        <f t="shared" si="0"/>
        <v>128</v>
      </c>
      <c r="G17" s="22"/>
      <c r="H17" s="22">
        <f t="shared" si="1"/>
        <v>0</v>
      </c>
      <c r="I17" s="22">
        <f t="shared" si="4"/>
        <v>0</v>
      </c>
      <c r="J17" s="29">
        <f>J16+$F$5</f>
        <v>14100</v>
      </c>
      <c r="K17" s="23"/>
      <c r="L17" s="22">
        <f t="shared" si="2"/>
        <v>1239</v>
      </c>
      <c r="M17" s="22"/>
      <c r="N17" s="22">
        <f t="shared" si="3"/>
        <v>0</v>
      </c>
      <c r="O17" s="23"/>
      <c r="P17" s="2"/>
      <c r="Q17" s="2"/>
    </row>
    <row r="18" spans="1:17" ht="3.75" customHeight="1">
      <c r="A18" s="1"/>
      <c r="B18" s="2"/>
      <c r="C18" s="2"/>
      <c r="D18" s="29"/>
      <c r="E18" s="23"/>
      <c r="F18" s="22"/>
      <c r="G18" s="22"/>
      <c r="H18" s="22"/>
      <c r="I18" s="22">
        <f t="shared" si="4"/>
        <v>0</v>
      </c>
      <c r="J18" s="29"/>
      <c r="K18" s="23"/>
      <c r="L18" s="22"/>
      <c r="M18" s="22"/>
      <c r="N18" s="22"/>
      <c r="O18" s="23"/>
      <c r="P18" s="2"/>
      <c r="Q18" s="2"/>
    </row>
    <row r="19" spans="1:17" ht="10.5" customHeight="1">
      <c r="A19" s="1"/>
      <c r="B19" s="2"/>
      <c r="C19" s="2"/>
      <c r="D19" s="29">
        <f>D17+$F$5</f>
        <v>8800</v>
      </c>
      <c r="E19" s="23"/>
      <c r="F19" s="22">
        <f t="shared" si="0"/>
        <v>144</v>
      </c>
      <c r="G19" s="22"/>
      <c r="H19" s="22">
        <f t="shared" si="1"/>
        <v>0</v>
      </c>
      <c r="I19" s="22">
        <f t="shared" si="4"/>
        <v>0</v>
      </c>
      <c r="J19" s="29">
        <f>J17+$F$5</f>
        <v>14200</v>
      </c>
      <c r="K19" s="23"/>
      <c r="L19" s="22">
        <f t="shared" si="2"/>
        <v>1263</v>
      </c>
      <c r="M19" s="22"/>
      <c r="N19" s="22">
        <f t="shared" si="3"/>
        <v>0</v>
      </c>
      <c r="O19" s="23"/>
      <c r="P19" s="2"/>
      <c r="Q19" s="2"/>
    </row>
    <row r="20" spans="1:17" ht="10.5" customHeight="1">
      <c r="A20" s="1"/>
      <c r="B20" s="2"/>
      <c r="C20" s="2"/>
      <c r="D20" s="29">
        <f>D19+$F$5</f>
        <v>8900</v>
      </c>
      <c r="E20" s="23"/>
      <c r="F20" s="22">
        <f t="shared" si="0"/>
        <v>159</v>
      </c>
      <c r="G20" s="22"/>
      <c r="H20" s="22">
        <f t="shared" si="1"/>
        <v>0</v>
      </c>
      <c r="I20" s="22">
        <f t="shared" si="4"/>
        <v>0</v>
      </c>
      <c r="J20" s="29">
        <f>J19+$F$5</f>
        <v>14300</v>
      </c>
      <c r="K20" s="23"/>
      <c r="L20" s="22">
        <f t="shared" si="2"/>
        <v>1288</v>
      </c>
      <c r="M20" s="22"/>
      <c r="N20" s="22">
        <f t="shared" si="3"/>
        <v>0</v>
      </c>
      <c r="O20" s="23"/>
      <c r="P20" s="2"/>
      <c r="Q20" s="2"/>
    </row>
    <row r="21" spans="1:17" ht="10.5" customHeight="1">
      <c r="A21" s="1"/>
      <c r="B21" s="2"/>
      <c r="C21" s="2"/>
      <c r="D21" s="29">
        <f>D20+$F$5</f>
        <v>9000</v>
      </c>
      <c r="E21" s="23"/>
      <c r="F21" s="22">
        <f t="shared" si="0"/>
        <v>176</v>
      </c>
      <c r="G21" s="22"/>
      <c r="H21" s="22">
        <f t="shared" si="1"/>
        <v>0</v>
      </c>
      <c r="I21" s="22">
        <f t="shared" si="4"/>
        <v>0</v>
      </c>
      <c r="J21" s="29">
        <f>J20+$F$5</f>
        <v>14400</v>
      </c>
      <c r="K21" s="23"/>
      <c r="L21" s="22">
        <f t="shared" si="2"/>
        <v>1312</v>
      </c>
      <c r="M21" s="22"/>
      <c r="N21" s="22">
        <f t="shared" si="3"/>
        <v>0</v>
      </c>
      <c r="O21" s="23"/>
      <c r="P21" s="2"/>
      <c r="Q21" s="2"/>
    </row>
    <row r="22" spans="1:17" ht="10.5" customHeight="1">
      <c r="A22" s="1"/>
      <c r="B22" s="2"/>
      <c r="C22" s="2"/>
      <c r="D22" s="29">
        <f>D21+$F$5</f>
        <v>9100</v>
      </c>
      <c r="E22" s="23"/>
      <c r="F22" s="22">
        <f t="shared" si="0"/>
        <v>192</v>
      </c>
      <c r="G22" s="22"/>
      <c r="H22" s="22">
        <f t="shared" si="1"/>
        <v>0</v>
      </c>
      <c r="I22" s="22">
        <f t="shared" si="4"/>
        <v>0</v>
      </c>
      <c r="J22" s="29">
        <f>J21+$F$5</f>
        <v>14500</v>
      </c>
      <c r="K22" s="23"/>
      <c r="L22" s="22">
        <f t="shared" si="2"/>
        <v>1337</v>
      </c>
      <c r="M22" s="22"/>
      <c r="N22" s="22">
        <f t="shared" si="3"/>
        <v>0</v>
      </c>
      <c r="O22" s="23"/>
      <c r="P22" s="2"/>
      <c r="Q22" s="2"/>
    </row>
    <row r="23" spans="1:17" ht="10.5" customHeight="1">
      <c r="A23" s="1"/>
      <c r="B23" s="2"/>
      <c r="C23" s="2"/>
      <c r="D23" s="29">
        <f>D22+$F$5</f>
        <v>9200</v>
      </c>
      <c r="E23" s="23"/>
      <c r="F23" s="22">
        <f t="shared" si="0"/>
        <v>208</v>
      </c>
      <c r="G23" s="22"/>
      <c r="H23" s="22">
        <f t="shared" si="1"/>
        <v>0</v>
      </c>
      <c r="I23" s="22">
        <f t="shared" si="4"/>
        <v>0</v>
      </c>
      <c r="J23" s="29">
        <f>J22+$F$5</f>
        <v>14600</v>
      </c>
      <c r="K23" s="23"/>
      <c r="L23" s="22">
        <f t="shared" si="2"/>
        <v>1362</v>
      </c>
      <c r="M23" s="22"/>
      <c r="N23" s="22">
        <f t="shared" si="3"/>
        <v>0</v>
      </c>
      <c r="O23" s="23"/>
      <c r="P23" s="2"/>
      <c r="Q23" s="2"/>
    </row>
    <row r="24" spans="1:17" ht="4.5" customHeight="1">
      <c r="A24" s="1"/>
      <c r="B24" s="2"/>
      <c r="C24" s="2"/>
      <c r="D24" s="29"/>
      <c r="E24" s="23"/>
      <c r="F24" s="22"/>
      <c r="G24" s="22"/>
      <c r="H24" s="22"/>
      <c r="I24" s="22">
        <f t="shared" si="4"/>
        <v>0</v>
      </c>
      <c r="J24" s="29"/>
      <c r="K24" s="23"/>
      <c r="L24" s="22"/>
      <c r="M24" s="22"/>
      <c r="N24" s="22"/>
      <c r="O24" s="23"/>
      <c r="P24" s="2"/>
      <c r="Q24" s="2"/>
    </row>
    <row r="25" spans="1:17" ht="10.5" customHeight="1">
      <c r="A25" s="1"/>
      <c r="B25" s="2"/>
      <c r="C25" s="2"/>
      <c r="D25" s="29">
        <f>D23+$F$5</f>
        <v>9300</v>
      </c>
      <c r="E25" s="23"/>
      <c r="F25" s="22">
        <f t="shared" si="0"/>
        <v>225</v>
      </c>
      <c r="G25" s="22"/>
      <c r="H25" s="22">
        <f t="shared" si="1"/>
        <v>0</v>
      </c>
      <c r="I25" s="22">
        <f t="shared" si="4"/>
        <v>0</v>
      </c>
      <c r="J25" s="29">
        <f>J23+$F$5</f>
        <v>14700</v>
      </c>
      <c r="K25" s="23"/>
      <c r="L25" s="22">
        <f t="shared" si="2"/>
        <v>1386</v>
      </c>
      <c r="M25" s="22"/>
      <c r="N25" s="22">
        <f t="shared" si="3"/>
        <v>0</v>
      </c>
      <c r="O25" s="23"/>
      <c r="P25" s="2"/>
      <c r="Q25" s="2"/>
    </row>
    <row r="26" spans="1:17" ht="10.5" customHeight="1">
      <c r="A26" s="1"/>
      <c r="B26" s="2"/>
      <c r="C26" s="2"/>
      <c r="D26" s="29">
        <f>D25+$F$5</f>
        <v>9400</v>
      </c>
      <c r="E26" s="23"/>
      <c r="F26" s="22">
        <f t="shared" si="0"/>
        <v>242</v>
      </c>
      <c r="G26" s="22"/>
      <c r="H26" s="22">
        <f t="shared" si="1"/>
        <v>0</v>
      </c>
      <c r="I26" s="22">
        <f t="shared" si="4"/>
        <v>0</v>
      </c>
      <c r="J26" s="29">
        <f>J25+$F$5</f>
        <v>14800</v>
      </c>
      <c r="K26" s="23"/>
      <c r="L26" s="22">
        <f t="shared" si="2"/>
        <v>1411</v>
      </c>
      <c r="M26" s="22"/>
      <c r="N26" s="22">
        <f t="shared" si="3"/>
        <v>0</v>
      </c>
      <c r="O26" s="23"/>
      <c r="P26" s="2"/>
      <c r="Q26" s="2"/>
    </row>
    <row r="27" spans="1:17" ht="10.5" customHeight="1">
      <c r="A27" s="1"/>
      <c r="B27" s="2"/>
      <c r="C27" s="2"/>
      <c r="D27" s="29">
        <f>D26+$F$5</f>
        <v>9500</v>
      </c>
      <c r="E27" s="23"/>
      <c r="F27" s="22">
        <f t="shared" si="0"/>
        <v>259</v>
      </c>
      <c r="G27" s="22"/>
      <c r="H27" s="22">
        <f t="shared" si="1"/>
        <v>0</v>
      </c>
      <c r="I27" s="22">
        <f t="shared" si="4"/>
        <v>0</v>
      </c>
      <c r="J27" s="29">
        <f>J26+$F$5</f>
        <v>14900</v>
      </c>
      <c r="K27" s="23"/>
      <c r="L27" s="22">
        <f t="shared" si="2"/>
        <v>1436</v>
      </c>
      <c r="M27" s="22"/>
      <c r="N27" s="22">
        <f t="shared" si="3"/>
        <v>0</v>
      </c>
      <c r="O27" s="23"/>
      <c r="P27" s="2"/>
      <c r="Q27" s="2"/>
    </row>
    <row r="28" spans="1:17" ht="10.5" customHeight="1">
      <c r="A28" s="1"/>
      <c r="B28" s="2"/>
      <c r="C28" s="2"/>
      <c r="D28" s="29">
        <f>D27+$F$5</f>
        <v>9600</v>
      </c>
      <c r="E28" s="23"/>
      <c r="F28" s="22">
        <f t="shared" si="0"/>
        <v>276</v>
      </c>
      <c r="G28" s="22"/>
      <c r="H28" s="22">
        <f t="shared" si="1"/>
        <v>0</v>
      </c>
      <c r="I28" s="22">
        <f t="shared" si="4"/>
        <v>0</v>
      </c>
      <c r="J28" s="29">
        <f>J27+$F$5</f>
        <v>15000</v>
      </c>
      <c r="K28" s="23"/>
      <c r="L28" s="22">
        <f t="shared" si="2"/>
        <v>1461</v>
      </c>
      <c r="M28" s="22"/>
      <c r="N28" s="22">
        <f t="shared" si="3"/>
        <v>0</v>
      </c>
      <c r="O28" s="23"/>
      <c r="P28" s="2"/>
      <c r="Q28" s="2"/>
    </row>
    <row r="29" spans="1:17" ht="10.5" customHeight="1">
      <c r="A29" s="1"/>
      <c r="B29" s="2"/>
      <c r="C29" s="2"/>
      <c r="D29" s="29">
        <f>D28+$F$5</f>
        <v>9700</v>
      </c>
      <c r="E29" s="23"/>
      <c r="F29" s="22">
        <f t="shared" si="0"/>
        <v>293</v>
      </c>
      <c r="G29" s="22"/>
      <c r="H29" s="22">
        <f t="shared" si="1"/>
        <v>0</v>
      </c>
      <c r="I29" s="22">
        <f t="shared" si="4"/>
        <v>0</v>
      </c>
      <c r="J29" s="29">
        <f>J28+$F$5</f>
        <v>15100</v>
      </c>
      <c r="K29" s="23"/>
      <c r="L29" s="22">
        <f t="shared" si="2"/>
        <v>1485</v>
      </c>
      <c r="M29" s="22"/>
      <c r="N29" s="22">
        <f t="shared" si="3"/>
        <v>0</v>
      </c>
      <c r="O29" s="23"/>
      <c r="P29" s="2"/>
      <c r="Q29" s="2"/>
    </row>
    <row r="30" spans="1:17" ht="3.75" customHeight="1">
      <c r="A30" s="1"/>
      <c r="B30" s="2"/>
      <c r="C30" s="2"/>
      <c r="D30" s="29"/>
      <c r="E30" s="23"/>
      <c r="F30" s="22"/>
      <c r="G30" s="22"/>
      <c r="H30" s="22"/>
      <c r="I30" s="22">
        <f t="shared" si="4"/>
        <v>0</v>
      </c>
      <c r="J30" s="29"/>
      <c r="K30" s="23"/>
      <c r="L30" s="22"/>
      <c r="M30" s="22"/>
      <c r="N30" s="22"/>
      <c r="O30" s="23"/>
      <c r="P30" s="2"/>
      <c r="Q30" s="2"/>
    </row>
    <row r="31" spans="1:17" ht="10.5" customHeight="1">
      <c r="A31" s="1"/>
      <c r="B31" s="2"/>
      <c r="C31" s="2"/>
      <c r="D31" s="29">
        <f>D29+$F$5</f>
        <v>9800</v>
      </c>
      <c r="E31" s="23"/>
      <c r="F31" s="22">
        <f t="shared" si="0"/>
        <v>311</v>
      </c>
      <c r="G31" s="22"/>
      <c r="H31" s="22">
        <f t="shared" si="1"/>
        <v>0</v>
      </c>
      <c r="I31" s="22">
        <f t="shared" si="4"/>
        <v>0</v>
      </c>
      <c r="J31" s="29">
        <f>J29+$F$5</f>
        <v>15200</v>
      </c>
      <c r="K31" s="23"/>
      <c r="L31" s="22">
        <f t="shared" si="2"/>
        <v>1510</v>
      </c>
      <c r="M31" s="22"/>
      <c r="N31" s="22">
        <f t="shared" si="3"/>
        <v>0</v>
      </c>
      <c r="O31" s="23"/>
      <c r="P31" s="2"/>
      <c r="Q31" s="2"/>
    </row>
    <row r="32" spans="1:17" ht="10.5" customHeight="1">
      <c r="A32" s="1"/>
      <c r="B32" s="2"/>
      <c r="C32" s="2"/>
      <c r="D32" s="29">
        <f>D31+$F$5</f>
        <v>9900</v>
      </c>
      <c r="E32" s="23"/>
      <c r="F32" s="22">
        <f t="shared" si="0"/>
        <v>329</v>
      </c>
      <c r="G32" s="22"/>
      <c r="H32" s="22">
        <f t="shared" si="1"/>
        <v>0</v>
      </c>
      <c r="I32" s="22">
        <f t="shared" si="4"/>
        <v>0</v>
      </c>
      <c r="J32" s="29">
        <f>J31+$F$5</f>
        <v>15300</v>
      </c>
      <c r="K32" s="23"/>
      <c r="L32" s="22">
        <f t="shared" si="2"/>
        <v>1535</v>
      </c>
      <c r="M32" s="22"/>
      <c r="N32" s="22">
        <f t="shared" si="3"/>
        <v>0</v>
      </c>
      <c r="O32" s="23"/>
      <c r="P32" s="2"/>
      <c r="Q32" s="2"/>
    </row>
    <row r="33" spans="1:17" ht="10.5" customHeight="1">
      <c r="A33" s="1"/>
      <c r="B33" s="2"/>
      <c r="C33" s="2"/>
      <c r="D33" s="29">
        <f>D32+$F$5</f>
        <v>10000</v>
      </c>
      <c r="E33" s="23"/>
      <c r="F33" s="22">
        <f t="shared" si="0"/>
        <v>347</v>
      </c>
      <c r="G33" s="22"/>
      <c r="H33" s="22">
        <f t="shared" si="1"/>
        <v>0</v>
      </c>
      <c r="I33" s="22">
        <f t="shared" si="4"/>
        <v>0</v>
      </c>
      <c r="J33" s="29">
        <f>J32+$F$5</f>
        <v>15400</v>
      </c>
      <c r="K33" s="23"/>
      <c r="L33" s="22">
        <f t="shared" si="2"/>
        <v>1560</v>
      </c>
      <c r="M33" s="22"/>
      <c r="N33" s="22">
        <f t="shared" si="3"/>
        <v>0</v>
      </c>
      <c r="O33" s="23"/>
      <c r="P33" s="2"/>
      <c r="Q33" s="2"/>
    </row>
    <row r="34" spans="1:17" ht="10.5" customHeight="1">
      <c r="A34" s="1"/>
      <c r="B34" s="2"/>
      <c r="C34" s="2"/>
      <c r="D34" s="29">
        <f>D33+$F$5</f>
        <v>10100</v>
      </c>
      <c r="E34" s="23"/>
      <c r="F34" s="22">
        <f t="shared" si="0"/>
        <v>365</v>
      </c>
      <c r="G34" s="22"/>
      <c r="H34" s="22">
        <f t="shared" si="1"/>
        <v>0</v>
      </c>
      <c r="I34" s="22">
        <f t="shared" si="4"/>
        <v>0</v>
      </c>
      <c r="J34" s="29">
        <f>J33+$F$5</f>
        <v>15500</v>
      </c>
      <c r="K34" s="23"/>
      <c r="L34" s="22">
        <f t="shared" si="2"/>
        <v>1585</v>
      </c>
      <c r="M34" s="22"/>
      <c r="N34" s="22">
        <f t="shared" si="3"/>
        <v>0</v>
      </c>
      <c r="O34" s="23"/>
      <c r="P34" s="2"/>
      <c r="Q34" s="2"/>
    </row>
    <row r="35" spans="1:17" ht="10.5" customHeight="1">
      <c r="A35" s="1"/>
      <c r="B35" s="2"/>
      <c r="C35" s="2"/>
      <c r="D35" s="29">
        <f>D34+$F$5</f>
        <v>10200</v>
      </c>
      <c r="E35" s="23"/>
      <c r="F35" s="22">
        <f t="shared" si="0"/>
        <v>383</v>
      </c>
      <c r="G35" s="22"/>
      <c r="H35" s="22">
        <f t="shared" si="1"/>
        <v>0</v>
      </c>
      <c r="I35" s="22">
        <f t="shared" si="4"/>
        <v>0</v>
      </c>
      <c r="J35" s="29">
        <f>J34+$F$5</f>
        <v>15600</v>
      </c>
      <c r="K35" s="23"/>
      <c r="L35" s="22">
        <f t="shared" si="2"/>
        <v>1610</v>
      </c>
      <c r="M35" s="22"/>
      <c r="N35" s="22">
        <f t="shared" si="3"/>
        <v>0</v>
      </c>
      <c r="O35" s="23"/>
      <c r="P35" s="2"/>
      <c r="Q35" s="2"/>
    </row>
    <row r="36" spans="1:17" ht="3" customHeight="1">
      <c r="A36" s="1"/>
      <c r="B36" s="2"/>
      <c r="C36" s="2"/>
      <c r="D36" s="29"/>
      <c r="E36" s="23"/>
      <c r="F36" s="22"/>
      <c r="G36" s="22"/>
      <c r="H36" s="22"/>
      <c r="I36" s="22">
        <f t="shared" si="4"/>
        <v>0</v>
      </c>
      <c r="J36" s="29"/>
      <c r="K36" s="23"/>
      <c r="L36" s="22"/>
      <c r="M36" s="22"/>
      <c r="N36" s="22"/>
      <c r="O36" s="23"/>
      <c r="P36" s="2"/>
      <c r="Q36" s="2"/>
    </row>
    <row r="37" spans="1:17" ht="10.5" customHeight="1">
      <c r="A37" s="1"/>
      <c r="B37" s="2"/>
      <c r="C37" s="2"/>
      <c r="D37" s="29">
        <f>D35+$F$5</f>
        <v>10300</v>
      </c>
      <c r="E37" s="23"/>
      <c r="F37" s="22">
        <f t="shared" si="0"/>
        <v>402</v>
      </c>
      <c r="G37" s="22"/>
      <c r="H37" s="22">
        <f t="shared" si="1"/>
        <v>0</v>
      </c>
      <c r="I37" s="22">
        <f t="shared" si="4"/>
        <v>0</v>
      </c>
      <c r="J37" s="29">
        <f>J35+$F$5</f>
        <v>15700</v>
      </c>
      <c r="K37" s="23"/>
      <c r="L37" s="22">
        <f t="shared" si="2"/>
        <v>1635</v>
      </c>
      <c r="M37" s="22"/>
      <c r="N37" s="22">
        <f t="shared" si="3"/>
        <v>4</v>
      </c>
      <c r="O37" s="23"/>
      <c r="P37" s="2"/>
      <c r="Q37" s="2"/>
    </row>
    <row r="38" spans="1:17" ht="10.5" customHeight="1">
      <c r="A38" s="1"/>
      <c r="B38" s="2"/>
      <c r="C38" s="2"/>
      <c r="D38" s="29">
        <f>D37+$F$5</f>
        <v>10400</v>
      </c>
      <c r="E38" s="23"/>
      <c r="F38" s="22">
        <f t="shared" si="0"/>
        <v>421</v>
      </c>
      <c r="G38" s="22"/>
      <c r="H38" s="22">
        <f t="shared" si="1"/>
        <v>0</v>
      </c>
      <c r="I38" s="22">
        <f t="shared" si="4"/>
        <v>0</v>
      </c>
      <c r="J38" s="29">
        <f>J37+$F$5</f>
        <v>15800</v>
      </c>
      <c r="K38" s="23"/>
      <c r="L38" s="22">
        <f t="shared" si="2"/>
        <v>1661</v>
      </c>
      <c r="M38" s="22"/>
      <c r="N38" s="22">
        <f t="shared" si="3"/>
        <v>18</v>
      </c>
      <c r="O38" s="23"/>
      <c r="P38" s="2"/>
      <c r="Q38" s="2"/>
    </row>
    <row r="39" spans="1:17" ht="10.5" customHeight="1">
      <c r="A39" s="1"/>
      <c r="B39" s="2"/>
      <c r="C39" s="2"/>
      <c r="D39" s="29">
        <f>D38+$F$5</f>
        <v>10500</v>
      </c>
      <c r="E39" s="23"/>
      <c r="F39" s="22">
        <f t="shared" si="0"/>
        <v>440</v>
      </c>
      <c r="G39" s="22"/>
      <c r="H39" s="22">
        <f t="shared" si="1"/>
        <v>0</v>
      </c>
      <c r="I39" s="22">
        <f t="shared" si="4"/>
        <v>0</v>
      </c>
      <c r="J39" s="29">
        <f>J38+$F$5</f>
        <v>15900</v>
      </c>
      <c r="K39" s="23"/>
      <c r="L39" s="22">
        <f t="shared" si="2"/>
        <v>1686</v>
      </c>
      <c r="M39" s="22"/>
      <c r="N39" s="22">
        <f t="shared" si="3"/>
        <v>32</v>
      </c>
      <c r="O39" s="23"/>
      <c r="P39" s="2"/>
      <c r="Q39" s="2"/>
    </row>
    <row r="40" spans="1:17" ht="10.5" customHeight="1">
      <c r="A40" s="1"/>
      <c r="B40" s="2"/>
      <c r="C40" s="2"/>
      <c r="D40" s="29">
        <f>D39+$F$5</f>
        <v>10600</v>
      </c>
      <c r="E40" s="23"/>
      <c r="F40" s="22">
        <f t="shared" si="0"/>
        <v>459</v>
      </c>
      <c r="G40" s="22"/>
      <c r="H40" s="22">
        <f t="shared" si="1"/>
        <v>0</v>
      </c>
      <c r="I40" s="22">
        <f t="shared" si="4"/>
        <v>0</v>
      </c>
      <c r="J40" s="29">
        <f>J39+$F$5</f>
        <v>16000</v>
      </c>
      <c r="K40" s="23"/>
      <c r="L40" s="22">
        <f t="shared" si="2"/>
        <v>1711</v>
      </c>
      <c r="M40" s="22"/>
      <c r="N40" s="22">
        <f t="shared" si="3"/>
        <v>46</v>
      </c>
      <c r="O40" s="23"/>
      <c r="P40" s="2"/>
      <c r="Q40" s="2"/>
    </row>
    <row r="41" spans="1:17" ht="10.5" customHeight="1">
      <c r="A41" s="1"/>
      <c r="B41" s="2"/>
      <c r="C41" s="2"/>
      <c r="D41" s="29">
        <f>D40+$F$5</f>
        <v>10700</v>
      </c>
      <c r="E41" s="23"/>
      <c r="F41" s="22">
        <f t="shared" si="0"/>
        <v>478</v>
      </c>
      <c r="G41" s="22"/>
      <c r="H41" s="22">
        <f t="shared" si="1"/>
        <v>0</v>
      </c>
      <c r="I41" s="22">
        <f t="shared" si="4"/>
        <v>0</v>
      </c>
      <c r="J41" s="29">
        <f>J40+$F$5</f>
        <v>16100</v>
      </c>
      <c r="K41" s="23"/>
      <c r="L41" s="22">
        <f t="shared" si="2"/>
        <v>1736</v>
      </c>
      <c r="M41" s="22"/>
      <c r="N41" s="22">
        <f t="shared" si="3"/>
        <v>60</v>
      </c>
      <c r="O41" s="23"/>
      <c r="P41" s="2"/>
      <c r="Q41" s="2"/>
    </row>
    <row r="42" spans="1:17" ht="4.5" customHeight="1">
      <c r="A42" s="1"/>
      <c r="B42" s="2"/>
      <c r="C42" s="2"/>
      <c r="D42" s="29"/>
      <c r="E42" s="23"/>
      <c r="F42" s="22"/>
      <c r="G42" s="22"/>
      <c r="H42" s="22"/>
      <c r="I42" s="22">
        <f t="shared" si="4"/>
        <v>0</v>
      </c>
      <c r="J42" s="29"/>
      <c r="K42" s="23"/>
      <c r="L42" s="22"/>
      <c r="M42" s="22"/>
      <c r="N42" s="22"/>
      <c r="O42" s="23"/>
      <c r="P42" s="2"/>
      <c r="Q42" s="2"/>
    </row>
    <row r="43" spans="1:17" ht="10.5" customHeight="1">
      <c r="A43" s="1"/>
      <c r="B43" s="2"/>
      <c r="C43" s="2"/>
      <c r="D43" s="29">
        <f>D41+$F$5</f>
        <v>10800</v>
      </c>
      <c r="E43" s="23"/>
      <c r="F43" s="22">
        <f t="shared" si="0"/>
        <v>497</v>
      </c>
      <c r="G43" s="22"/>
      <c r="H43" s="22">
        <f t="shared" si="1"/>
        <v>0</v>
      </c>
      <c r="I43" s="22">
        <f t="shared" si="4"/>
        <v>0</v>
      </c>
      <c r="J43" s="29">
        <f>J41+$F$5</f>
        <v>16200</v>
      </c>
      <c r="K43" s="23"/>
      <c r="L43" s="22">
        <f t="shared" si="2"/>
        <v>1762</v>
      </c>
      <c r="M43" s="22"/>
      <c r="N43" s="22">
        <f t="shared" si="3"/>
        <v>74</v>
      </c>
      <c r="O43" s="23"/>
      <c r="P43" s="2"/>
      <c r="Q43" s="2"/>
    </row>
    <row r="44" spans="1:17" ht="10.5" customHeight="1">
      <c r="A44" s="1"/>
      <c r="B44" s="2"/>
      <c r="C44" s="2"/>
      <c r="D44" s="29">
        <f>D43+$F$5</f>
        <v>10900</v>
      </c>
      <c r="E44" s="23"/>
      <c r="F44" s="22">
        <f t="shared" si="0"/>
        <v>517</v>
      </c>
      <c r="G44" s="22"/>
      <c r="H44" s="22">
        <f t="shared" si="1"/>
        <v>0</v>
      </c>
      <c r="I44" s="22">
        <f t="shared" si="4"/>
        <v>0</v>
      </c>
      <c r="J44" s="29">
        <f>J43+$F$5</f>
        <v>16300</v>
      </c>
      <c r="K44" s="23"/>
      <c r="L44" s="22">
        <f t="shared" si="2"/>
        <v>1787</v>
      </c>
      <c r="M44" s="22"/>
      <c r="N44" s="22">
        <f t="shared" si="3"/>
        <v>90</v>
      </c>
      <c r="O44" s="23"/>
      <c r="P44" s="2"/>
      <c r="Q44" s="2"/>
    </row>
    <row r="45" spans="1:17" ht="10.5" customHeight="1">
      <c r="A45" s="1"/>
      <c r="B45" s="2"/>
      <c r="C45" s="2"/>
      <c r="D45" s="29">
        <f>D44+$F$5</f>
        <v>11000</v>
      </c>
      <c r="E45" s="23"/>
      <c r="F45" s="22">
        <f t="shared" si="0"/>
        <v>537</v>
      </c>
      <c r="G45" s="22"/>
      <c r="H45" s="22">
        <f t="shared" si="1"/>
        <v>0</v>
      </c>
      <c r="I45" s="22">
        <f t="shared" si="4"/>
        <v>0</v>
      </c>
      <c r="J45" s="29">
        <f>J44+$F$5</f>
        <v>16400</v>
      </c>
      <c r="K45" s="23"/>
      <c r="L45" s="22">
        <f t="shared" si="2"/>
        <v>1812</v>
      </c>
      <c r="M45" s="22"/>
      <c r="N45" s="22">
        <f t="shared" si="3"/>
        <v>104</v>
      </c>
      <c r="O45" s="23"/>
      <c r="P45" s="2"/>
      <c r="Q45" s="2"/>
    </row>
    <row r="46" spans="1:17" ht="10.5" customHeight="1">
      <c r="A46" s="1"/>
      <c r="B46" s="2"/>
      <c r="C46" s="2"/>
      <c r="D46" s="29">
        <f>D45+$F$5</f>
        <v>11100</v>
      </c>
      <c r="E46" s="23"/>
      <c r="F46" s="22">
        <f t="shared" si="0"/>
        <v>557</v>
      </c>
      <c r="G46" s="22"/>
      <c r="H46" s="22">
        <f t="shared" si="1"/>
        <v>0</v>
      </c>
      <c r="I46" s="22">
        <f t="shared" si="4"/>
        <v>0</v>
      </c>
      <c r="J46" s="29">
        <f>J45+$F$5</f>
        <v>16500</v>
      </c>
      <c r="K46" s="23"/>
      <c r="L46" s="22">
        <f t="shared" si="2"/>
        <v>1838</v>
      </c>
      <c r="M46" s="22"/>
      <c r="N46" s="22">
        <f t="shared" si="3"/>
        <v>118</v>
      </c>
      <c r="O46" s="23"/>
      <c r="P46" s="2"/>
      <c r="Q46" s="2"/>
    </row>
    <row r="47" spans="1:17" ht="10.5" customHeight="1">
      <c r="A47" s="1"/>
      <c r="B47" s="2"/>
      <c r="C47" s="2"/>
      <c r="D47" s="29">
        <f>D46+$F$5</f>
        <v>11200</v>
      </c>
      <c r="E47" s="23"/>
      <c r="F47" s="22">
        <f t="shared" si="0"/>
        <v>577</v>
      </c>
      <c r="G47" s="22"/>
      <c r="H47" s="22">
        <f t="shared" si="1"/>
        <v>0</v>
      </c>
      <c r="I47" s="22">
        <f t="shared" si="4"/>
        <v>0</v>
      </c>
      <c r="J47" s="29">
        <f>J46+$F$5</f>
        <v>16600</v>
      </c>
      <c r="K47" s="23"/>
      <c r="L47" s="22">
        <f t="shared" si="2"/>
        <v>1864</v>
      </c>
      <c r="M47" s="22"/>
      <c r="N47" s="22">
        <f t="shared" si="3"/>
        <v>134</v>
      </c>
      <c r="O47" s="23"/>
      <c r="P47" s="2"/>
      <c r="Q47" s="2"/>
    </row>
    <row r="48" spans="1:17" ht="3.75" customHeight="1">
      <c r="A48" s="1"/>
      <c r="B48" s="2"/>
      <c r="C48" s="2"/>
      <c r="D48" s="29"/>
      <c r="E48" s="23"/>
      <c r="F48" s="22"/>
      <c r="G48" s="22"/>
      <c r="H48" s="22"/>
      <c r="I48" s="22">
        <f t="shared" si="4"/>
        <v>0</v>
      </c>
      <c r="J48" s="29"/>
      <c r="K48" s="23"/>
      <c r="L48" s="22"/>
      <c r="M48" s="22"/>
      <c r="N48" s="22"/>
      <c r="O48" s="23"/>
      <c r="P48" s="2"/>
      <c r="Q48" s="2"/>
    </row>
    <row r="49" spans="1:17" ht="10.5" customHeight="1">
      <c r="A49" s="1"/>
      <c r="B49" s="2"/>
      <c r="C49" s="2"/>
      <c r="D49" s="29">
        <f>D47+$F$5</f>
        <v>11300</v>
      </c>
      <c r="E49" s="23"/>
      <c r="F49" s="22">
        <f t="shared" si="0"/>
        <v>598</v>
      </c>
      <c r="G49" s="22"/>
      <c r="H49" s="22">
        <f t="shared" si="1"/>
        <v>0</v>
      </c>
      <c r="I49" s="22">
        <f t="shared" si="4"/>
        <v>0</v>
      </c>
      <c r="J49" s="29">
        <f>J47+$F$5</f>
        <v>16700</v>
      </c>
      <c r="K49" s="23"/>
      <c r="L49" s="22">
        <f t="shared" si="2"/>
        <v>1889</v>
      </c>
      <c r="M49" s="22"/>
      <c r="N49" s="22">
        <f t="shared" si="3"/>
        <v>148</v>
      </c>
      <c r="O49" s="23"/>
      <c r="P49" s="2"/>
      <c r="Q49" s="2"/>
    </row>
    <row r="50" spans="1:17" ht="10.5" customHeight="1">
      <c r="A50" s="1"/>
      <c r="B50" s="2"/>
      <c r="C50" s="2"/>
      <c r="D50" s="29">
        <f>D49+$F$5</f>
        <v>11400</v>
      </c>
      <c r="E50" s="23"/>
      <c r="F50" s="22">
        <f t="shared" si="0"/>
        <v>618</v>
      </c>
      <c r="G50" s="22"/>
      <c r="H50" s="22">
        <f t="shared" si="1"/>
        <v>0</v>
      </c>
      <c r="I50" s="22">
        <f t="shared" si="4"/>
        <v>0</v>
      </c>
      <c r="J50" s="29">
        <f>J49+$F$5</f>
        <v>16800</v>
      </c>
      <c r="K50" s="23"/>
      <c r="L50" s="22">
        <f t="shared" si="2"/>
        <v>1915</v>
      </c>
      <c r="M50" s="22"/>
      <c r="N50" s="22">
        <f t="shared" si="3"/>
        <v>164</v>
      </c>
      <c r="O50" s="23"/>
      <c r="P50" s="2"/>
      <c r="Q50" s="2"/>
    </row>
    <row r="51" spans="1:17" ht="10.5" customHeight="1">
      <c r="A51" s="1"/>
      <c r="B51" s="2"/>
      <c r="C51" s="2"/>
      <c r="D51" s="29">
        <f>D50+$F$5</f>
        <v>11500</v>
      </c>
      <c r="E51" s="23"/>
      <c r="F51" s="22">
        <f t="shared" si="0"/>
        <v>639</v>
      </c>
      <c r="G51" s="22"/>
      <c r="H51" s="22">
        <f t="shared" si="1"/>
        <v>0</v>
      </c>
      <c r="I51" s="22">
        <f t="shared" si="4"/>
        <v>0</v>
      </c>
      <c r="J51" s="29">
        <f>J50+$F$5</f>
        <v>16900</v>
      </c>
      <c r="K51" s="23"/>
      <c r="L51" s="22">
        <f t="shared" si="2"/>
        <v>1940</v>
      </c>
      <c r="M51" s="22"/>
      <c r="N51" s="22">
        <f t="shared" si="3"/>
        <v>178</v>
      </c>
      <c r="O51" s="23"/>
      <c r="P51" s="2"/>
      <c r="Q51" s="2"/>
    </row>
    <row r="52" spans="1:17" ht="10.5" customHeight="1">
      <c r="A52" s="1"/>
      <c r="B52" s="2"/>
      <c r="C52" s="2"/>
      <c r="D52" s="29">
        <f>D51+$F$5</f>
        <v>11600</v>
      </c>
      <c r="E52" s="23"/>
      <c r="F52" s="22">
        <f t="shared" si="0"/>
        <v>660</v>
      </c>
      <c r="G52" s="22"/>
      <c r="H52" s="22">
        <f t="shared" si="1"/>
        <v>0</v>
      </c>
      <c r="I52" s="22">
        <f t="shared" si="4"/>
        <v>0</v>
      </c>
      <c r="J52" s="29">
        <f>J51+$F$5</f>
        <v>17000</v>
      </c>
      <c r="K52" s="23"/>
      <c r="L52" s="22">
        <f t="shared" si="2"/>
        <v>1966</v>
      </c>
      <c r="M52" s="22"/>
      <c r="N52" s="22">
        <f t="shared" si="3"/>
        <v>194</v>
      </c>
      <c r="O52" s="23"/>
      <c r="P52" s="2"/>
      <c r="Q52" s="2"/>
    </row>
    <row r="53" spans="1:17" ht="10.5" customHeight="1">
      <c r="A53" s="1"/>
      <c r="B53" s="2"/>
      <c r="C53" s="2"/>
      <c r="D53" s="29">
        <f>D52+$F$5</f>
        <v>11700</v>
      </c>
      <c r="E53" s="23"/>
      <c r="F53" s="22">
        <f t="shared" si="0"/>
        <v>681</v>
      </c>
      <c r="G53" s="22"/>
      <c r="H53" s="22">
        <f t="shared" si="1"/>
        <v>0</v>
      </c>
      <c r="I53" s="22">
        <f t="shared" si="4"/>
        <v>0</v>
      </c>
      <c r="J53" s="29">
        <f>J52+$F$5</f>
        <v>17100</v>
      </c>
      <c r="K53" s="23"/>
      <c r="L53" s="22">
        <f t="shared" si="2"/>
        <v>1992</v>
      </c>
      <c r="M53" s="22"/>
      <c r="N53" s="22">
        <f t="shared" si="3"/>
        <v>210</v>
      </c>
      <c r="O53" s="23"/>
      <c r="P53" s="2"/>
      <c r="Q53" s="2"/>
    </row>
    <row r="54" spans="1:17" ht="3.75" customHeight="1">
      <c r="A54" s="1"/>
      <c r="B54" s="2"/>
      <c r="C54" s="2"/>
      <c r="D54" s="29"/>
      <c r="E54" s="23"/>
      <c r="F54" s="22"/>
      <c r="G54" s="22"/>
      <c r="H54" s="22"/>
      <c r="I54" s="22">
        <f t="shared" si="4"/>
        <v>0</v>
      </c>
      <c r="J54" s="29"/>
      <c r="K54" s="23"/>
      <c r="L54" s="22"/>
      <c r="M54" s="22"/>
      <c r="N54" s="22"/>
      <c r="O54" s="23"/>
      <c r="P54" s="2"/>
      <c r="Q54" s="2"/>
    </row>
    <row r="55" spans="1:17" ht="10.5" customHeight="1">
      <c r="A55" s="1"/>
      <c r="B55" s="2"/>
      <c r="C55" s="2"/>
      <c r="D55" s="29">
        <f>D53+$F$5</f>
        <v>11800</v>
      </c>
      <c r="E55" s="23"/>
      <c r="F55" s="22">
        <f t="shared" si="0"/>
        <v>703</v>
      </c>
      <c r="G55" s="22"/>
      <c r="H55" s="22">
        <f t="shared" si="1"/>
        <v>0</v>
      </c>
      <c r="I55" s="22">
        <f t="shared" si="4"/>
        <v>0</v>
      </c>
      <c r="J55" s="29">
        <f>J53+$F$5</f>
        <v>17200</v>
      </c>
      <c r="K55" s="23"/>
      <c r="L55" s="22">
        <f t="shared" si="2"/>
        <v>2018</v>
      </c>
      <c r="M55" s="22"/>
      <c r="N55" s="22">
        <f t="shared" si="3"/>
        <v>224</v>
      </c>
      <c r="O55" s="23"/>
      <c r="P55" s="2"/>
      <c r="Q55" s="2"/>
    </row>
    <row r="56" spans="1:17" ht="10.5" customHeight="1">
      <c r="A56" s="1"/>
      <c r="B56" s="2"/>
      <c r="C56" s="2"/>
      <c r="D56" s="29">
        <f>D55+$F$5</f>
        <v>11900</v>
      </c>
      <c r="E56" s="23"/>
      <c r="F56" s="22">
        <f t="shared" si="0"/>
        <v>724</v>
      </c>
      <c r="G56" s="22"/>
      <c r="H56" s="22">
        <f t="shared" si="1"/>
        <v>0</v>
      </c>
      <c r="I56" s="22">
        <f t="shared" si="4"/>
        <v>0</v>
      </c>
      <c r="J56" s="29">
        <f>J55+$F$5</f>
        <v>17300</v>
      </c>
      <c r="K56" s="23"/>
      <c r="L56" s="22">
        <f t="shared" si="2"/>
        <v>2043</v>
      </c>
      <c r="M56" s="22"/>
      <c r="N56" s="22">
        <f t="shared" si="3"/>
        <v>240</v>
      </c>
      <c r="O56" s="23"/>
      <c r="P56" s="2"/>
      <c r="Q56" s="2"/>
    </row>
    <row r="57" spans="1:17" ht="10.5" customHeight="1">
      <c r="A57" s="1"/>
      <c r="B57" s="2"/>
      <c r="C57" s="2"/>
      <c r="D57" s="29">
        <f>D56+$F$5</f>
        <v>12000</v>
      </c>
      <c r="E57" s="23"/>
      <c r="F57" s="22">
        <f t="shared" si="0"/>
        <v>746</v>
      </c>
      <c r="G57" s="22"/>
      <c r="H57" s="22">
        <f t="shared" si="1"/>
        <v>0</v>
      </c>
      <c r="I57" s="22">
        <f t="shared" si="4"/>
        <v>0</v>
      </c>
      <c r="J57" s="29">
        <f>J56+$F$5</f>
        <v>17400</v>
      </c>
      <c r="K57" s="23"/>
      <c r="L57" s="22">
        <f t="shared" si="2"/>
        <v>2069</v>
      </c>
      <c r="M57" s="22"/>
      <c r="N57" s="22">
        <f t="shared" si="3"/>
        <v>256</v>
      </c>
      <c r="O57" s="23"/>
      <c r="P57" s="2"/>
      <c r="Q57" s="2"/>
    </row>
    <row r="58" spans="1:17" ht="10.5" customHeight="1">
      <c r="A58" s="1"/>
      <c r="B58" s="2"/>
      <c r="C58" s="2"/>
      <c r="D58" s="29">
        <f>D57+$F$5</f>
        <v>12100</v>
      </c>
      <c r="E58" s="23"/>
      <c r="F58" s="22">
        <f t="shared" si="0"/>
        <v>768</v>
      </c>
      <c r="G58" s="22"/>
      <c r="H58" s="22">
        <f t="shared" si="1"/>
        <v>0</v>
      </c>
      <c r="I58" s="22">
        <f t="shared" si="4"/>
        <v>0</v>
      </c>
      <c r="J58" s="29">
        <f>J57+$F$5</f>
        <v>17500</v>
      </c>
      <c r="K58" s="23"/>
      <c r="L58" s="22">
        <f t="shared" si="2"/>
        <v>2095</v>
      </c>
      <c r="M58" s="22"/>
      <c r="N58" s="22">
        <f t="shared" si="3"/>
        <v>272</v>
      </c>
      <c r="O58" s="23"/>
      <c r="P58" s="2"/>
      <c r="Q58" s="2"/>
    </row>
    <row r="59" spans="1:17" ht="10.5" customHeight="1">
      <c r="A59" s="1"/>
      <c r="B59" s="2"/>
      <c r="C59" s="2"/>
      <c r="D59" s="29">
        <f>D58+$F$5</f>
        <v>12200</v>
      </c>
      <c r="E59" s="23"/>
      <c r="F59" s="22">
        <f t="shared" si="0"/>
        <v>790</v>
      </c>
      <c r="G59" s="22"/>
      <c r="H59" s="22">
        <f t="shared" si="1"/>
        <v>0</v>
      </c>
      <c r="I59" s="22">
        <f t="shared" si="4"/>
        <v>0</v>
      </c>
      <c r="J59" s="29">
        <f>J58+$F$5</f>
        <v>17600</v>
      </c>
      <c r="K59" s="23"/>
      <c r="L59" s="22">
        <f t="shared" si="2"/>
        <v>2121</v>
      </c>
      <c r="M59" s="22"/>
      <c r="N59" s="22">
        <f t="shared" si="3"/>
        <v>288</v>
      </c>
      <c r="O59" s="23"/>
      <c r="P59" s="2"/>
      <c r="Q59" s="2"/>
    </row>
    <row r="60" spans="1:17" ht="4.5" customHeight="1">
      <c r="A60" s="1"/>
      <c r="B60" s="2"/>
      <c r="C60" s="2"/>
      <c r="D60" s="29"/>
      <c r="E60" s="23"/>
      <c r="F60" s="22"/>
      <c r="G60" s="22"/>
      <c r="H60" s="22"/>
      <c r="I60" s="22">
        <f t="shared" si="4"/>
        <v>0</v>
      </c>
      <c r="J60" s="29"/>
      <c r="K60" s="23"/>
      <c r="L60" s="22"/>
      <c r="M60" s="22"/>
      <c r="N60" s="22"/>
      <c r="O60" s="23"/>
      <c r="P60" s="2"/>
      <c r="Q60" s="2"/>
    </row>
    <row r="61" spans="1:17" ht="10.5" customHeight="1">
      <c r="A61" s="1"/>
      <c r="B61" s="2"/>
      <c r="C61" s="2"/>
      <c r="D61" s="29">
        <f>D59+$F$5</f>
        <v>12300</v>
      </c>
      <c r="E61" s="23"/>
      <c r="F61" s="22">
        <f t="shared" si="0"/>
        <v>812</v>
      </c>
      <c r="G61" s="22"/>
      <c r="H61" s="22">
        <f t="shared" si="1"/>
        <v>0</v>
      </c>
      <c r="I61" s="22">
        <f t="shared" si="4"/>
        <v>0</v>
      </c>
      <c r="J61" s="29">
        <f>J59+$F$5</f>
        <v>17700</v>
      </c>
      <c r="K61" s="23"/>
      <c r="L61" s="22">
        <f t="shared" si="2"/>
        <v>2147</v>
      </c>
      <c r="M61" s="22"/>
      <c r="N61" s="22">
        <f t="shared" si="3"/>
        <v>302</v>
      </c>
      <c r="O61" s="23"/>
      <c r="P61" s="2"/>
      <c r="Q61" s="2"/>
    </row>
    <row r="62" spans="1:17" ht="10.5" customHeight="1">
      <c r="A62" s="1"/>
      <c r="B62" s="2"/>
      <c r="C62" s="2"/>
      <c r="D62" s="29">
        <f>D61+$F$5</f>
        <v>12400</v>
      </c>
      <c r="E62" s="23"/>
      <c r="F62" s="22">
        <f t="shared" si="0"/>
        <v>835</v>
      </c>
      <c r="G62" s="22"/>
      <c r="H62" s="22">
        <f t="shared" si="1"/>
        <v>0</v>
      </c>
      <c r="I62" s="22">
        <f t="shared" si="4"/>
        <v>0</v>
      </c>
      <c r="J62" s="29">
        <f>J61+$F$5</f>
        <v>17800</v>
      </c>
      <c r="K62" s="23"/>
      <c r="L62" s="22">
        <f t="shared" si="2"/>
        <v>2173</v>
      </c>
      <c r="M62" s="22"/>
      <c r="N62" s="22">
        <f t="shared" si="3"/>
        <v>318</v>
      </c>
      <c r="O62" s="23"/>
      <c r="P62" s="2"/>
      <c r="Q62" s="2"/>
    </row>
    <row r="63" spans="1:17" ht="10.5" customHeight="1">
      <c r="A63" s="1"/>
      <c r="B63" s="2"/>
      <c r="C63" s="2"/>
      <c r="D63" s="29">
        <f>D62+$F$5</f>
        <v>12500</v>
      </c>
      <c r="E63" s="23"/>
      <c r="F63" s="22">
        <f t="shared" si="0"/>
        <v>857</v>
      </c>
      <c r="G63" s="22"/>
      <c r="H63" s="22">
        <f t="shared" si="1"/>
        <v>0</v>
      </c>
      <c r="I63" s="22">
        <f t="shared" si="4"/>
        <v>0</v>
      </c>
      <c r="J63" s="29">
        <f>J62+$F$5</f>
        <v>17900</v>
      </c>
      <c r="K63" s="23"/>
      <c r="L63" s="22">
        <f t="shared" si="2"/>
        <v>2200</v>
      </c>
      <c r="M63" s="22"/>
      <c r="N63" s="22">
        <f t="shared" si="3"/>
        <v>334</v>
      </c>
      <c r="O63" s="23"/>
      <c r="P63" s="2"/>
      <c r="Q63" s="2"/>
    </row>
    <row r="64" spans="1:17" ht="10.5" customHeight="1">
      <c r="A64" s="1"/>
      <c r="B64" s="2"/>
      <c r="C64" s="2"/>
      <c r="D64" s="29">
        <f>D63+$F$5</f>
        <v>12600</v>
      </c>
      <c r="E64" s="23"/>
      <c r="F64" s="22">
        <f t="shared" si="0"/>
        <v>880</v>
      </c>
      <c r="G64" s="22"/>
      <c r="H64" s="22">
        <f t="shared" si="1"/>
        <v>0</v>
      </c>
      <c r="I64" s="22">
        <f t="shared" si="4"/>
        <v>0</v>
      </c>
      <c r="J64" s="29">
        <f>J63+$F$5</f>
        <v>18000</v>
      </c>
      <c r="K64" s="23"/>
      <c r="L64" s="22">
        <f t="shared" si="2"/>
        <v>2226</v>
      </c>
      <c r="M64" s="22"/>
      <c r="N64" s="22">
        <f t="shared" si="3"/>
        <v>352</v>
      </c>
      <c r="O64" s="23"/>
      <c r="P64" s="2"/>
      <c r="Q64" s="2"/>
    </row>
    <row r="65" spans="1:17" ht="10.5" customHeight="1">
      <c r="A65" s="1"/>
      <c r="B65" s="2"/>
      <c r="C65" s="2"/>
      <c r="D65" s="29">
        <f>D64+$F$5</f>
        <v>12700</v>
      </c>
      <c r="E65" s="23"/>
      <c r="F65" s="22">
        <f t="shared" si="0"/>
        <v>903</v>
      </c>
      <c r="G65" s="22"/>
      <c r="H65" s="22">
        <f t="shared" si="1"/>
        <v>0</v>
      </c>
      <c r="I65" s="22">
        <f t="shared" si="4"/>
        <v>0</v>
      </c>
      <c r="J65" s="29">
        <f>J64+$F$5</f>
        <v>18100</v>
      </c>
      <c r="K65" s="23"/>
      <c r="L65" s="22">
        <f t="shared" si="2"/>
        <v>2252</v>
      </c>
      <c r="M65" s="22"/>
      <c r="N65" s="22">
        <f t="shared" si="3"/>
        <v>368</v>
      </c>
      <c r="O65" s="23"/>
      <c r="P65" s="2"/>
      <c r="Q65" s="2"/>
    </row>
    <row r="66" spans="1:17" ht="4.5" customHeight="1">
      <c r="A66" s="1"/>
      <c r="B66" s="2"/>
      <c r="C66" s="2"/>
      <c r="D66" s="29"/>
      <c r="E66" s="23"/>
      <c r="F66" s="22"/>
      <c r="G66" s="22"/>
      <c r="H66" s="22"/>
      <c r="I66" s="22">
        <f t="shared" si="4"/>
        <v>0</v>
      </c>
      <c r="J66" s="29"/>
      <c r="K66" s="23"/>
      <c r="L66" s="22"/>
      <c r="M66" s="22"/>
      <c r="N66" s="22"/>
      <c r="O66" s="23"/>
      <c r="P66" s="2"/>
      <c r="Q66" s="2"/>
    </row>
    <row r="67" spans="1:17" ht="10.5" customHeight="1">
      <c r="A67" s="1"/>
      <c r="B67" s="2"/>
      <c r="C67" s="2"/>
      <c r="D67" s="29">
        <f>D65+$F$5</f>
        <v>12800</v>
      </c>
      <c r="E67" s="23"/>
      <c r="F67" s="22">
        <f t="shared" si="0"/>
        <v>926</v>
      </c>
      <c r="G67" s="22"/>
      <c r="H67" s="22">
        <f t="shared" si="1"/>
        <v>0</v>
      </c>
      <c r="I67" s="22">
        <f t="shared" si="4"/>
        <v>0</v>
      </c>
      <c r="J67" s="29">
        <f>J65+$F$5</f>
        <v>18200</v>
      </c>
      <c r="K67" s="23"/>
      <c r="L67" s="22">
        <f t="shared" si="2"/>
        <v>2278</v>
      </c>
      <c r="M67" s="22"/>
      <c r="N67" s="22">
        <f t="shared" si="3"/>
        <v>384</v>
      </c>
      <c r="O67" s="23"/>
      <c r="P67" s="2"/>
      <c r="Q67" s="2"/>
    </row>
    <row r="68" spans="1:17" ht="10.5" customHeight="1">
      <c r="A68" s="1"/>
      <c r="B68" s="2"/>
      <c r="C68" s="2"/>
      <c r="D68" s="29">
        <f>D67+$F$5</f>
        <v>12900</v>
      </c>
      <c r="E68" s="23"/>
      <c r="F68" s="22">
        <f t="shared" si="0"/>
        <v>950</v>
      </c>
      <c r="G68" s="22"/>
      <c r="H68" s="22">
        <f t="shared" si="1"/>
        <v>0</v>
      </c>
      <c r="I68" s="22">
        <f t="shared" si="4"/>
        <v>0</v>
      </c>
      <c r="J68" s="29">
        <f>J67+$F$5</f>
        <v>18300</v>
      </c>
      <c r="K68" s="23"/>
      <c r="L68" s="22">
        <f t="shared" si="2"/>
        <v>2305</v>
      </c>
      <c r="M68" s="22"/>
      <c r="N68" s="22">
        <f t="shared" si="3"/>
        <v>400</v>
      </c>
      <c r="O68" s="23"/>
      <c r="P68" s="2"/>
      <c r="Q68" s="2"/>
    </row>
    <row r="69" spans="1:17" ht="10.5" customHeight="1">
      <c r="A69" s="1"/>
      <c r="B69" s="2"/>
      <c r="C69" s="2"/>
      <c r="D69" s="29">
        <f>D67+$F$5</f>
        <v>12900</v>
      </c>
      <c r="E69" s="23"/>
      <c r="F69" s="22">
        <f t="shared" si="0"/>
        <v>950</v>
      </c>
      <c r="G69" s="22"/>
      <c r="H69" s="22">
        <f t="shared" si="1"/>
        <v>0</v>
      </c>
      <c r="I69" s="22">
        <f t="shared" si="4"/>
        <v>0</v>
      </c>
      <c r="J69" s="29">
        <f>J67+$F$5</f>
        <v>18300</v>
      </c>
      <c r="K69" s="23"/>
      <c r="L69" s="22">
        <f t="shared" si="2"/>
        <v>2305</v>
      </c>
      <c r="M69" s="22"/>
      <c r="N69" s="22">
        <f t="shared" si="3"/>
        <v>400</v>
      </c>
      <c r="O69" s="23"/>
      <c r="P69" s="2"/>
      <c r="Q69" s="2"/>
    </row>
    <row r="70" spans="1:17" ht="10.5" customHeight="1">
      <c r="A70" s="1"/>
      <c r="B70" s="2"/>
      <c r="C70" s="2"/>
      <c r="D70" s="29">
        <f>D69+$F$5</f>
        <v>13000</v>
      </c>
      <c r="E70" s="23"/>
      <c r="F70" s="22">
        <f t="shared" si="0"/>
        <v>974</v>
      </c>
      <c r="G70" s="22"/>
      <c r="H70" s="22">
        <f t="shared" si="1"/>
        <v>0</v>
      </c>
      <c r="I70" s="22">
        <f t="shared" si="4"/>
        <v>0</v>
      </c>
      <c r="J70" s="29">
        <f>J69+$F$5</f>
        <v>18400</v>
      </c>
      <c r="K70" s="23"/>
      <c r="L70" s="22">
        <f t="shared" si="2"/>
        <v>2331</v>
      </c>
      <c r="M70" s="22"/>
      <c r="N70" s="22">
        <f t="shared" si="3"/>
        <v>416</v>
      </c>
      <c r="O70" s="23"/>
      <c r="P70" s="2"/>
      <c r="Q70" s="2"/>
    </row>
    <row r="71" spans="1:17" ht="9.75" customHeight="1">
      <c r="A71" s="1"/>
      <c r="B71" s="2"/>
      <c r="C71" s="2"/>
      <c r="D71" s="30">
        <f>D70+$F$5</f>
        <v>13100</v>
      </c>
      <c r="E71" s="26"/>
      <c r="F71" s="38">
        <f t="shared" si="0"/>
        <v>997</v>
      </c>
      <c r="G71" s="25"/>
      <c r="H71" s="25">
        <f t="shared" si="1"/>
        <v>0</v>
      </c>
      <c r="I71" s="26">
        <f>EkSt07(E71,1)</f>
        <v>0</v>
      </c>
      <c r="J71" s="30">
        <f>J70+$F$5</f>
        <v>18500</v>
      </c>
      <c r="K71" s="26"/>
      <c r="L71" s="38">
        <f t="shared" si="2"/>
        <v>2357</v>
      </c>
      <c r="M71" s="25"/>
      <c r="N71" s="25">
        <f t="shared" si="3"/>
        <v>434</v>
      </c>
      <c r="O71" s="26"/>
      <c r="P71" s="2"/>
      <c r="Q71" s="2"/>
    </row>
    <row r="72" spans="1:17" ht="12.75">
      <c r="A72" s="1"/>
      <c r="B72" s="2"/>
      <c r="C72" s="2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</row>
  </sheetData>
  <sheetProtection/>
  <mergeCells count="6">
    <mergeCell ref="F6:G6"/>
    <mergeCell ref="L6:M6"/>
    <mergeCell ref="D3:O3"/>
    <mergeCell ref="D4:E4"/>
    <mergeCell ref="G4:H4"/>
    <mergeCell ref="D5:E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Q73"/>
  <sheetViews>
    <sheetView zoomScalePageLayoutView="0" workbookViewId="0" topLeftCell="A1">
      <selection activeCell="F4" sqref="F4"/>
    </sheetView>
  </sheetViews>
  <sheetFormatPr defaultColWidth="11.421875" defaultRowHeight="12.75"/>
  <cols>
    <col min="1" max="1" width="1.57421875" style="27" customWidth="1"/>
    <col min="2" max="2" width="1.421875" style="27" customWidth="1"/>
    <col min="3" max="3" width="1.1484375" style="27" customWidth="1"/>
    <col min="4" max="4" width="11.421875" style="27" customWidth="1"/>
    <col min="5" max="5" width="0.85546875" style="27" customWidth="1"/>
    <col min="6" max="6" width="10.421875" style="27" customWidth="1"/>
    <col min="7" max="7" width="0.85546875" style="27" customWidth="1"/>
    <col min="8" max="8" width="10.8515625" style="27" customWidth="1"/>
    <col min="9" max="9" width="0.9921875" style="27" customWidth="1"/>
    <col min="10" max="10" width="11.421875" style="27" customWidth="1"/>
    <col min="11" max="11" width="0.85546875" style="27" customWidth="1"/>
    <col min="12" max="12" width="11.00390625" style="27" customWidth="1"/>
    <col min="13" max="13" width="0.71875" style="27" customWidth="1"/>
    <col min="14" max="14" width="11.421875" style="27" customWidth="1"/>
    <col min="15" max="15" width="0.85546875" style="27" customWidth="1"/>
    <col min="16" max="16" width="2.140625" style="27" customWidth="1"/>
    <col min="17" max="16384" width="11.421875" style="27" customWidth="1"/>
  </cols>
  <sheetData>
    <row r="1" spans="1:17" ht="12.7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36" t="s">
        <v>17</v>
      </c>
      <c r="M1" s="2"/>
      <c r="N1" s="37"/>
      <c r="O1" s="2"/>
      <c r="P1" s="2"/>
      <c r="Q1" s="2"/>
    </row>
    <row r="2" spans="1:17" ht="12.7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/>
      <c r="B3" s="2"/>
      <c r="C3" s="2"/>
      <c r="D3" s="41" t="s">
        <v>18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2"/>
      <c r="Q3" s="2"/>
    </row>
    <row r="4" spans="1:17" ht="15" customHeight="1">
      <c r="A4" s="1"/>
      <c r="B4" s="2"/>
      <c r="C4" s="4"/>
      <c r="D4" s="44" t="s">
        <v>1</v>
      </c>
      <c r="E4" s="45"/>
      <c r="F4" s="5">
        <v>8000</v>
      </c>
      <c r="G4" s="46" t="s">
        <v>2</v>
      </c>
      <c r="H4" s="47"/>
      <c r="I4" s="6"/>
      <c r="J4" s="7"/>
      <c r="K4" s="2"/>
      <c r="L4" s="2"/>
      <c r="M4" s="2"/>
      <c r="N4" s="2"/>
      <c r="O4" s="8"/>
      <c r="P4" s="2"/>
      <c r="Q4" s="2"/>
    </row>
    <row r="5" spans="1:17" ht="14.25" customHeight="1">
      <c r="A5" s="1"/>
      <c r="B5" s="2"/>
      <c r="C5" s="4"/>
      <c r="D5" s="48" t="s">
        <v>3</v>
      </c>
      <c r="E5" s="49"/>
      <c r="F5" s="9">
        <v>500</v>
      </c>
      <c r="G5" s="10" t="s">
        <v>4</v>
      </c>
      <c r="H5" s="11"/>
      <c r="I5" s="11"/>
      <c r="J5" s="12"/>
      <c r="K5" s="13"/>
      <c r="L5" s="13"/>
      <c r="M5" s="13"/>
      <c r="N5" s="13"/>
      <c r="O5" s="14"/>
      <c r="P5" s="2"/>
      <c r="Q5" s="2"/>
    </row>
    <row r="6" spans="1:17" ht="20.25">
      <c r="A6" s="1"/>
      <c r="B6" s="2"/>
      <c r="C6" s="2"/>
      <c r="D6" s="31" t="s">
        <v>5</v>
      </c>
      <c r="E6" s="32"/>
      <c r="F6" s="50" t="s">
        <v>6</v>
      </c>
      <c r="G6" s="51"/>
      <c r="H6" s="33" t="s">
        <v>7</v>
      </c>
      <c r="I6" s="21"/>
      <c r="J6" s="31" t="s">
        <v>5</v>
      </c>
      <c r="K6" s="32"/>
      <c r="L6" s="50" t="s">
        <v>8</v>
      </c>
      <c r="M6" s="51"/>
      <c r="N6" s="34" t="s">
        <v>9</v>
      </c>
      <c r="O6" s="21"/>
      <c r="P6" s="2"/>
      <c r="Q6" s="2"/>
    </row>
    <row r="7" spans="1:17" ht="12.75">
      <c r="A7" s="1"/>
      <c r="B7" s="2"/>
      <c r="C7" s="2"/>
      <c r="D7" s="28">
        <f>F4</f>
        <v>8000</v>
      </c>
      <c r="E7" s="35"/>
      <c r="F7" s="20">
        <f>EkSt10(D7,0)</f>
        <v>0</v>
      </c>
      <c r="G7" s="20"/>
      <c r="H7" s="20">
        <f>EkSt10(D7,1)</f>
        <v>0</v>
      </c>
      <c r="I7" s="20"/>
      <c r="J7" s="28">
        <f>D71+$F$5</f>
        <v>35500</v>
      </c>
      <c r="K7" s="35"/>
      <c r="L7" s="20">
        <f>EkSt10(J7,0)</f>
        <v>7429</v>
      </c>
      <c r="M7" s="20"/>
      <c r="N7" s="20">
        <f>EkSt10(J7,1)</f>
        <v>4212</v>
      </c>
      <c r="O7" s="21"/>
      <c r="P7" s="2"/>
      <c r="Q7" s="2"/>
    </row>
    <row r="8" spans="1:17" ht="10.5" customHeight="1">
      <c r="A8" s="1"/>
      <c r="B8" s="2"/>
      <c r="C8" s="2"/>
      <c r="D8" s="29">
        <f>D7+$F$5</f>
        <v>8500</v>
      </c>
      <c r="E8" s="23"/>
      <c r="F8" s="22">
        <f>EkSt10(D8,0)</f>
        <v>71</v>
      </c>
      <c r="G8" s="22"/>
      <c r="H8" s="22">
        <f>EkSt10(D8,1)</f>
        <v>0</v>
      </c>
      <c r="I8" s="22"/>
      <c r="J8" s="29">
        <f>J7+$F$5</f>
        <v>36000</v>
      </c>
      <c r="K8" s="23"/>
      <c r="L8" s="22">
        <f>EkSt10(J8,0)</f>
        <v>7599</v>
      </c>
      <c r="M8" s="22"/>
      <c r="N8" s="22">
        <f>EkSt10(J8,1)</f>
        <v>4342</v>
      </c>
      <c r="O8" s="23"/>
      <c r="P8" s="2"/>
      <c r="Q8" s="2"/>
    </row>
    <row r="9" spans="1:17" ht="10.5" customHeight="1">
      <c r="A9" s="1"/>
      <c r="B9" s="2"/>
      <c r="C9" s="2"/>
      <c r="D9" s="29">
        <f>D8+$F$5</f>
        <v>9000</v>
      </c>
      <c r="E9" s="23"/>
      <c r="F9" s="22">
        <f>EkSt10(D9,0)</f>
        <v>148</v>
      </c>
      <c r="G9" s="22"/>
      <c r="H9" s="22">
        <f>EkSt10(D9,1)</f>
        <v>0</v>
      </c>
      <c r="I9" s="22"/>
      <c r="J9" s="29">
        <f>J8+$F$5</f>
        <v>36500</v>
      </c>
      <c r="K9" s="23"/>
      <c r="L9" s="22">
        <f>EkSt10(J9,0)</f>
        <v>7771</v>
      </c>
      <c r="M9" s="22"/>
      <c r="N9" s="22">
        <f>EkSt10(J9,1)</f>
        <v>4472</v>
      </c>
      <c r="O9" s="24"/>
      <c r="P9" s="2"/>
      <c r="Q9" s="2"/>
    </row>
    <row r="10" spans="1:17" ht="10.5" customHeight="1">
      <c r="A10" s="1"/>
      <c r="B10" s="2"/>
      <c r="C10" s="2"/>
      <c r="D10" s="29">
        <f>D9+$F$5</f>
        <v>9500</v>
      </c>
      <c r="E10" s="23"/>
      <c r="F10" s="22">
        <f>EkSt10(D10,0)</f>
        <v>229</v>
      </c>
      <c r="G10" s="22"/>
      <c r="H10" s="22">
        <f>EkSt10(D10,1)</f>
        <v>0</v>
      </c>
      <c r="I10" s="22"/>
      <c r="J10" s="29">
        <f>J9+$F$5</f>
        <v>37000</v>
      </c>
      <c r="K10" s="23"/>
      <c r="L10" s="22">
        <f>EkSt10(J10,0)</f>
        <v>7944</v>
      </c>
      <c r="M10" s="22"/>
      <c r="N10" s="22">
        <f>EkSt10(J10,1)</f>
        <v>4602</v>
      </c>
      <c r="O10" s="23"/>
      <c r="P10" s="2"/>
      <c r="Q10" s="2"/>
    </row>
    <row r="11" spans="1:17" ht="10.5" customHeight="1">
      <c r="A11" s="1"/>
      <c r="B11" s="2"/>
      <c r="C11" s="2"/>
      <c r="D11" s="29">
        <f>D10+$F$5</f>
        <v>10000</v>
      </c>
      <c r="E11" s="23"/>
      <c r="F11" s="22">
        <f>EkSt10(D11,0)</f>
        <v>315</v>
      </c>
      <c r="G11" s="22"/>
      <c r="H11" s="22">
        <f>EkSt10(D11,1)</f>
        <v>0</v>
      </c>
      <c r="I11" s="22"/>
      <c r="J11" s="29">
        <f>J10+$F$5</f>
        <v>37500</v>
      </c>
      <c r="K11" s="23"/>
      <c r="L11" s="22">
        <f>EkSt10(J11,0)</f>
        <v>8119</v>
      </c>
      <c r="M11" s="22"/>
      <c r="N11" s="22">
        <f>EkSt10(J11,1)</f>
        <v>4734</v>
      </c>
      <c r="O11" s="23"/>
      <c r="P11" s="2"/>
      <c r="Q11" s="2"/>
    </row>
    <row r="12" spans="1:17" ht="3.75" customHeight="1">
      <c r="A12" s="1"/>
      <c r="B12" s="2"/>
      <c r="C12" s="2"/>
      <c r="D12" s="29"/>
      <c r="E12" s="23"/>
      <c r="F12" s="22"/>
      <c r="G12" s="22"/>
      <c r="H12" s="22"/>
      <c r="I12" s="22"/>
      <c r="J12" s="29"/>
      <c r="K12" s="23"/>
      <c r="L12" s="22"/>
      <c r="M12" s="22"/>
      <c r="N12" s="22"/>
      <c r="O12" s="23"/>
      <c r="P12" s="2"/>
      <c r="Q12" s="2"/>
    </row>
    <row r="13" spans="1:17" ht="10.5" customHeight="1">
      <c r="A13" s="1"/>
      <c r="B13" s="2"/>
      <c r="C13" s="2"/>
      <c r="D13" s="29">
        <f>D11+$F$5</f>
        <v>10500</v>
      </c>
      <c r="E13" s="23"/>
      <c r="F13" s="22">
        <f>EkSt10(D13,0)</f>
        <v>406</v>
      </c>
      <c r="G13" s="22"/>
      <c r="H13" s="22">
        <f>EkSt10(D13,1)</f>
        <v>0</v>
      </c>
      <c r="I13" s="22">
        <f aca="true" t="shared" si="0" ref="I13:I70">EkSt07(E13,1)</f>
        <v>0</v>
      </c>
      <c r="J13" s="29">
        <f>J11+$F$5</f>
        <v>38000</v>
      </c>
      <c r="K13" s="23"/>
      <c r="L13" s="22">
        <f>EkSt10(J13,0)</f>
        <v>8294</v>
      </c>
      <c r="M13" s="22"/>
      <c r="N13" s="22">
        <f>EkSt10(J13,1)</f>
        <v>4866</v>
      </c>
      <c r="O13" s="23"/>
      <c r="P13" s="2"/>
      <c r="Q13" s="2"/>
    </row>
    <row r="14" spans="1:17" ht="10.5" customHeight="1">
      <c r="A14" s="1"/>
      <c r="B14" s="2"/>
      <c r="C14" s="2"/>
      <c r="D14" s="29">
        <f>D13+$F$5</f>
        <v>11000</v>
      </c>
      <c r="E14" s="23"/>
      <c r="F14" s="22">
        <f>EkSt10(D14,0)</f>
        <v>501</v>
      </c>
      <c r="G14" s="22"/>
      <c r="H14" s="22">
        <f>EkSt10(D14,1)</f>
        <v>0</v>
      </c>
      <c r="I14" s="22">
        <f t="shared" si="0"/>
        <v>0</v>
      </c>
      <c r="J14" s="29">
        <f>J13+$F$5</f>
        <v>38500</v>
      </c>
      <c r="K14" s="23"/>
      <c r="L14" s="22">
        <f>EkSt10(J14,0)</f>
        <v>8471</v>
      </c>
      <c r="M14" s="22"/>
      <c r="N14" s="22">
        <f>EkSt10(J14,1)</f>
        <v>5000</v>
      </c>
      <c r="O14" s="23"/>
      <c r="P14" s="2"/>
      <c r="Q14" s="2"/>
    </row>
    <row r="15" spans="1:17" ht="10.5" customHeight="1">
      <c r="A15" s="1"/>
      <c r="B15" s="2"/>
      <c r="C15" s="2"/>
      <c r="D15" s="29">
        <f>D14+$F$5</f>
        <v>11500</v>
      </c>
      <c r="E15" s="23"/>
      <c r="F15" s="22">
        <f>EkSt10(D15,0)</f>
        <v>600</v>
      </c>
      <c r="G15" s="22"/>
      <c r="H15" s="22">
        <f>EkSt10(D15,1)</f>
        <v>0</v>
      </c>
      <c r="I15" s="22">
        <f t="shared" si="0"/>
        <v>0</v>
      </c>
      <c r="J15" s="29">
        <f>J14+$F$5</f>
        <v>39000</v>
      </c>
      <c r="K15" s="23"/>
      <c r="L15" s="22">
        <f>EkSt10(J15,0)</f>
        <v>8648</v>
      </c>
      <c r="M15" s="22"/>
      <c r="N15" s="22">
        <f>EkSt10(J15,1)</f>
        <v>5132</v>
      </c>
      <c r="O15" s="23"/>
      <c r="P15" s="2"/>
      <c r="Q15" s="2"/>
    </row>
    <row r="16" spans="1:17" ht="10.5" customHeight="1">
      <c r="A16" s="1"/>
      <c r="B16" s="2"/>
      <c r="C16" s="2"/>
      <c r="D16" s="29">
        <f>D15+$F$5</f>
        <v>12000</v>
      </c>
      <c r="E16" s="23"/>
      <c r="F16" s="22">
        <f>EkSt10(D16,0)</f>
        <v>705</v>
      </c>
      <c r="G16" s="22"/>
      <c r="H16" s="22">
        <f>EkSt10(D16,1)</f>
        <v>0</v>
      </c>
      <c r="I16" s="22">
        <f t="shared" si="0"/>
        <v>0</v>
      </c>
      <c r="J16" s="29">
        <f>J15+$F$5</f>
        <v>39500</v>
      </c>
      <c r="K16" s="23"/>
      <c r="L16" s="22">
        <f>EkSt10(J16,0)</f>
        <v>8827</v>
      </c>
      <c r="M16" s="22"/>
      <c r="N16" s="22">
        <f>EkSt10(J16,1)</f>
        <v>5266</v>
      </c>
      <c r="O16" s="23"/>
      <c r="P16" s="2"/>
      <c r="Q16" s="2"/>
    </row>
    <row r="17" spans="1:17" ht="10.5" customHeight="1">
      <c r="A17" s="1"/>
      <c r="B17" s="2"/>
      <c r="C17" s="2"/>
      <c r="D17" s="29">
        <f>D16+$F$5</f>
        <v>12500</v>
      </c>
      <c r="E17" s="23"/>
      <c r="F17" s="22">
        <f>EkSt10(D17,0)</f>
        <v>813</v>
      </c>
      <c r="G17" s="22"/>
      <c r="H17" s="22">
        <f>EkSt10(D17,1)</f>
        <v>0</v>
      </c>
      <c r="I17" s="22">
        <f t="shared" si="0"/>
        <v>0</v>
      </c>
      <c r="J17" s="29">
        <f>J16+$F$5</f>
        <v>40000</v>
      </c>
      <c r="K17" s="23"/>
      <c r="L17" s="22">
        <f>EkSt10(J17,0)</f>
        <v>9007</v>
      </c>
      <c r="M17" s="22"/>
      <c r="N17" s="22">
        <f>EkSt10(J17,1)</f>
        <v>5402</v>
      </c>
      <c r="O17" s="23"/>
      <c r="P17" s="2"/>
      <c r="Q17" s="2"/>
    </row>
    <row r="18" spans="1:17" ht="3.75" customHeight="1">
      <c r="A18" s="1"/>
      <c r="B18" s="2"/>
      <c r="C18" s="2"/>
      <c r="D18" s="29"/>
      <c r="E18" s="23"/>
      <c r="F18" s="22"/>
      <c r="G18" s="22"/>
      <c r="H18" s="22"/>
      <c r="I18" s="22">
        <f t="shared" si="0"/>
        <v>0</v>
      </c>
      <c r="J18" s="29"/>
      <c r="K18" s="23"/>
      <c r="L18" s="22"/>
      <c r="M18" s="22"/>
      <c r="N18" s="22"/>
      <c r="O18" s="23"/>
      <c r="P18" s="2"/>
      <c r="Q18" s="2"/>
    </row>
    <row r="19" spans="1:17" ht="10.5" customHeight="1">
      <c r="A19" s="1"/>
      <c r="B19" s="2"/>
      <c r="C19" s="2"/>
      <c r="D19" s="29">
        <f>D17+$F$5</f>
        <v>13000</v>
      </c>
      <c r="E19" s="23"/>
      <c r="F19" s="22">
        <f>EkSt10(D19,0)</f>
        <v>927</v>
      </c>
      <c r="G19" s="22"/>
      <c r="H19" s="22">
        <f>EkSt10(D19,1)</f>
        <v>0</v>
      </c>
      <c r="I19" s="22">
        <f t="shared" si="0"/>
        <v>0</v>
      </c>
      <c r="J19" s="29">
        <f>J17+$F$5</f>
        <v>40500</v>
      </c>
      <c r="K19" s="23"/>
      <c r="L19" s="22">
        <f>EkSt10(J19,0)</f>
        <v>9188</v>
      </c>
      <c r="M19" s="22"/>
      <c r="N19" s="22">
        <f>EkSt10(J19,1)</f>
        <v>5536</v>
      </c>
      <c r="O19" s="23"/>
      <c r="P19" s="2"/>
      <c r="Q19" s="2"/>
    </row>
    <row r="20" spans="1:17" ht="10.5" customHeight="1">
      <c r="A20" s="1"/>
      <c r="B20" s="2"/>
      <c r="C20" s="2"/>
      <c r="D20" s="29">
        <f>D19+$F$5</f>
        <v>13500</v>
      </c>
      <c r="E20" s="23"/>
      <c r="F20" s="22">
        <f>EkSt10(D20,0)</f>
        <v>1045</v>
      </c>
      <c r="G20" s="22"/>
      <c r="H20" s="22">
        <f>EkSt10(D20,1)</f>
        <v>0</v>
      </c>
      <c r="I20" s="22">
        <f t="shared" si="0"/>
        <v>0</v>
      </c>
      <c r="J20" s="29">
        <f>J19+$F$5</f>
        <v>41000</v>
      </c>
      <c r="K20" s="23"/>
      <c r="L20" s="22">
        <f>EkSt10(J20,0)</f>
        <v>9370</v>
      </c>
      <c r="M20" s="22"/>
      <c r="N20" s="22">
        <f>EkSt10(J20,1)</f>
        <v>5672</v>
      </c>
      <c r="O20" s="23"/>
      <c r="P20" s="2"/>
      <c r="Q20" s="2"/>
    </row>
    <row r="21" spans="1:17" ht="10.5" customHeight="1">
      <c r="A21" s="1"/>
      <c r="B21" s="2"/>
      <c r="C21" s="2"/>
      <c r="D21" s="29">
        <f>D20+$F$5</f>
        <v>14000</v>
      </c>
      <c r="E21" s="23"/>
      <c r="F21" s="22">
        <f>EkSt10(D21,0)</f>
        <v>1165</v>
      </c>
      <c r="G21" s="22"/>
      <c r="H21" s="22">
        <f>EkSt10(D21,1)</f>
        <v>0</v>
      </c>
      <c r="I21" s="22">
        <f t="shared" si="0"/>
        <v>0</v>
      </c>
      <c r="J21" s="29">
        <f>J20+$F$5</f>
        <v>41500</v>
      </c>
      <c r="K21" s="23"/>
      <c r="L21" s="22">
        <f>EkSt10(J21,0)</f>
        <v>9554</v>
      </c>
      <c r="M21" s="22"/>
      <c r="N21" s="22">
        <f>EkSt10(J21,1)</f>
        <v>5808</v>
      </c>
      <c r="O21" s="23"/>
      <c r="P21" s="2"/>
      <c r="Q21" s="2"/>
    </row>
    <row r="22" spans="1:17" ht="10.5" customHeight="1">
      <c r="A22" s="1"/>
      <c r="B22" s="2"/>
      <c r="C22" s="2"/>
      <c r="D22" s="29">
        <f>D21+$F$5</f>
        <v>14500</v>
      </c>
      <c r="E22" s="23"/>
      <c r="F22" s="22">
        <f>EkSt10(D22,0)</f>
        <v>1287</v>
      </c>
      <c r="G22" s="22"/>
      <c r="H22" s="22">
        <f>EkSt10(D22,1)</f>
        <v>0</v>
      </c>
      <c r="I22" s="22">
        <f t="shared" si="0"/>
        <v>0</v>
      </c>
      <c r="J22" s="29">
        <f>J21+$F$5</f>
        <v>42000</v>
      </c>
      <c r="K22" s="23"/>
      <c r="L22" s="22">
        <f>EkSt10(J22,0)</f>
        <v>9738</v>
      </c>
      <c r="M22" s="22"/>
      <c r="N22" s="22">
        <f>EkSt10(J22,1)</f>
        <v>5944</v>
      </c>
      <c r="O22" s="23"/>
      <c r="P22" s="2"/>
      <c r="Q22" s="2"/>
    </row>
    <row r="23" spans="1:17" ht="10.5" customHeight="1">
      <c r="A23" s="1"/>
      <c r="B23" s="2"/>
      <c r="C23" s="2"/>
      <c r="D23" s="29">
        <f>D22+$F$5</f>
        <v>15000</v>
      </c>
      <c r="E23" s="23"/>
      <c r="F23" s="22">
        <f>EkSt10(D23,0)</f>
        <v>1410</v>
      </c>
      <c r="G23" s="22"/>
      <c r="H23" s="22">
        <f>EkSt10(D23,1)</f>
        <v>0</v>
      </c>
      <c r="I23" s="22">
        <f t="shared" si="0"/>
        <v>0</v>
      </c>
      <c r="J23" s="29">
        <f>J22+$F$5</f>
        <v>42500</v>
      </c>
      <c r="K23" s="23"/>
      <c r="L23" s="22">
        <f>EkSt10(J23,0)</f>
        <v>9924</v>
      </c>
      <c r="M23" s="22"/>
      <c r="N23" s="22">
        <f>EkSt10(J23,1)</f>
        <v>6082</v>
      </c>
      <c r="O23" s="23"/>
      <c r="P23" s="2"/>
      <c r="Q23" s="2"/>
    </row>
    <row r="24" spans="1:17" ht="4.5" customHeight="1">
      <c r="A24" s="1"/>
      <c r="B24" s="2"/>
      <c r="C24" s="2"/>
      <c r="D24" s="29"/>
      <c r="E24" s="23"/>
      <c r="F24" s="22"/>
      <c r="G24" s="22"/>
      <c r="H24" s="22"/>
      <c r="I24" s="22">
        <f t="shared" si="0"/>
        <v>0</v>
      </c>
      <c r="J24" s="29"/>
      <c r="K24" s="23"/>
      <c r="L24" s="22"/>
      <c r="M24" s="22"/>
      <c r="N24" s="22"/>
      <c r="O24" s="23"/>
      <c r="P24" s="2"/>
      <c r="Q24" s="2"/>
    </row>
    <row r="25" spans="1:17" ht="10.5" customHeight="1">
      <c r="A25" s="1"/>
      <c r="B25" s="2"/>
      <c r="C25" s="2"/>
      <c r="D25" s="29">
        <f>D23+$F$5</f>
        <v>15500</v>
      </c>
      <c r="E25" s="23"/>
      <c r="F25" s="22">
        <f>EkSt10(D25,0)</f>
        <v>1534</v>
      </c>
      <c r="G25" s="22"/>
      <c r="H25" s="22">
        <f>EkSt10(D25,1)</f>
        <v>0</v>
      </c>
      <c r="I25" s="22">
        <f t="shared" si="0"/>
        <v>0</v>
      </c>
      <c r="J25" s="29">
        <f>J23+$F$5</f>
        <v>43000</v>
      </c>
      <c r="K25" s="23"/>
      <c r="L25" s="22">
        <f>EkSt10(J25,0)</f>
        <v>10111</v>
      </c>
      <c r="M25" s="22"/>
      <c r="N25" s="22">
        <f>EkSt10(J25,1)</f>
        <v>6220</v>
      </c>
      <c r="O25" s="23"/>
      <c r="P25" s="2"/>
      <c r="Q25" s="2"/>
    </row>
    <row r="26" spans="1:17" ht="10.5" customHeight="1">
      <c r="A26" s="1"/>
      <c r="B26" s="2"/>
      <c r="C26" s="2"/>
      <c r="D26" s="29">
        <f>D25+$F$5</f>
        <v>16000</v>
      </c>
      <c r="E26" s="23"/>
      <c r="F26" s="22">
        <f>EkSt10(D26,0)</f>
        <v>1659</v>
      </c>
      <c r="G26" s="22"/>
      <c r="H26" s="22">
        <f>EkSt10(D26,1)</f>
        <v>0</v>
      </c>
      <c r="I26" s="22">
        <f t="shared" si="0"/>
        <v>0</v>
      </c>
      <c r="J26" s="29">
        <f>J25+$F$5</f>
        <v>43500</v>
      </c>
      <c r="K26" s="23"/>
      <c r="L26" s="22">
        <f>EkSt10(J26,0)</f>
        <v>10299</v>
      </c>
      <c r="M26" s="22"/>
      <c r="N26" s="22">
        <f>EkSt10(J26,1)</f>
        <v>6358</v>
      </c>
      <c r="O26" s="23"/>
      <c r="P26" s="2"/>
      <c r="Q26" s="2"/>
    </row>
    <row r="27" spans="1:17" ht="10.5" customHeight="1">
      <c r="A27" s="1"/>
      <c r="B27" s="2"/>
      <c r="C27" s="2"/>
      <c r="D27" s="29">
        <f>D26+$F$5</f>
        <v>16500</v>
      </c>
      <c r="E27" s="23"/>
      <c r="F27" s="22">
        <f>EkSt10(D27,0)</f>
        <v>1785</v>
      </c>
      <c r="G27" s="22"/>
      <c r="H27" s="22">
        <f>EkSt10(D27,1)</f>
        <v>68</v>
      </c>
      <c r="I27" s="22">
        <f t="shared" si="0"/>
        <v>0</v>
      </c>
      <c r="J27" s="29">
        <f>J26+$F$5</f>
        <v>44000</v>
      </c>
      <c r="K27" s="23"/>
      <c r="L27" s="22">
        <f>EkSt10(J27,0)</f>
        <v>10488</v>
      </c>
      <c r="M27" s="22"/>
      <c r="N27" s="22">
        <f>EkSt10(J27,1)</f>
        <v>6498</v>
      </c>
      <c r="O27" s="23"/>
      <c r="P27" s="2"/>
      <c r="Q27" s="2"/>
    </row>
    <row r="28" spans="1:17" ht="10.5" customHeight="1">
      <c r="A28" s="1"/>
      <c r="B28" s="2"/>
      <c r="C28" s="2"/>
      <c r="D28" s="29">
        <f>D27+$F$5</f>
        <v>17000</v>
      </c>
      <c r="E28" s="23"/>
      <c r="F28" s="22">
        <f>EkSt10(D28,0)</f>
        <v>1912</v>
      </c>
      <c r="G28" s="22"/>
      <c r="H28" s="22">
        <f>EkSt10(D28,1)</f>
        <v>142</v>
      </c>
      <c r="I28" s="22">
        <f t="shared" si="0"/>
        <v>0</v>
      </c>
      <c r="J28" s="29">
        <f>J27+$F$5</f>
        <v>44500</v>
      </c>
      <c r="K28" s="23"/>
      <c r="L28" s="22">
        <f>EkSt10(J28,0)</f>
        <v>10678</v>
      </c>
      <c r="M28" s="22"/>
      <c r="N28" s="22">
        <f>EkSt10(J28,1)</f>
        <v>6638</v>
      </c>
      <c r="O28" s="23"/>
      <c r="P28" s="2"/>
      <c r="Q28" s="2"/>
    </row>
    <row r="29" spans="1:17" ht="10.5" customHeight="1">
      <c r="A29" s="1"/>
      <c r="B29" s="2"/>
      <c r="C29" s="2"/>
      <c r="D29" s="29">
        <f>D28+$F$5</f>
        <v>17500</v>
      </c>
      <c r="E29" s="23"/>
      <c r="F29" s="22">
        <f>EkSt10(D29,0)</f>
        <v>2041</v>
      </c>
      <c r="G29" s="22"/>
      <c r="H29" s="22">
        <f>EkSt10(D29,1)</f>
        <v>218</v>
      </c>
      <c r="I29" s="22">
        <f t="shared" si="0"/>
        <v>0</v>
      </c>
      <c r="J29" s="29">
        <f>J28+$F$5</f>
        <v>45000</v>
      </c>
      <c r="K29" s="23"/>
      <c r="L29" s="22">
        <f>EkSt10(J29,0)</f>
        <v>10870</v>
      </c>
      <c r="M29" s="22"/>
      <c r="N29" s="22">
        <f>EkSt10(J29,1)</f>
        <v>6778</v>
      </c>
      <c r="O29" s="23"/>
      <c r="P29" s="2"/>
      <c r="Q29" s="2"/>
    </row>
    <row r="30" spans="1:17" ht="3.75" customHeight="1">
      <c r="A30" s="1"/>
      <c r="B30" s="2"/>
      <c r="C30" s="2"/>
      <c r="D30" s="29"/>
      <c r="E30" s="23"/>
      <c r="F30" s="22"/>
      <c r="G30" s="22"/>
      <c r="H30" s="22"/>
      <c r="I30" s="22">
        <f t="shared" si="0"/>
        <v>0</v>
      </c>
      <c r="J30" s="29"/>
      <c r="K30" s="23"/>
      <c r="L30" s="22"/>
      <c r="M30" s="22"/>
      <c r="N30" s="22"/>
      <c r="O30" s="23"/>
      <c r="P30" s="2"/>
      <c r="Q30" s="2"/>
    </row>
    <row r="31" spans="1:17" ht="10.5" customHeight="1">
      <c r="A31" s="1"/>
      <c r="B31" s="2"/>
      <c r="C31" s="2"/>
      <c r="D31" s="29">
        <f>D29+$F$5</f>
        <v>18000</v>
      </c>
      <c r="E31" s="23"/>
      <c r="F31" s="22">
        <f>EkSt10(D31,0)</f>
        <v>2171</v>
      </c>
      <c r="G31" s="22"/>
      <c r="H31" s="22">
        <f>EkSt10(D31,1)</f>
        <v>296</v>
      </c>
      <c r="I31" s="22">
        <f t="shared" si="0"/>
        <v>0</v>
      </c>
      <c r="J31" s="29">
        <f>J29+$F$5</f>
        <v>45500</v>
      </c>
      <c r="K31" s="23"/>
      <c r="L31" s="22">
        <f>EkSt10(J31,0)</f>
        <v>11062</v>
      </c>
      <c r="M31" s="22"/>
      <c r="N31" s="22">
        <f>EkSt10(J31,1)</f>
        <v>6918</v>
      </c>
      <c r="O31" s="23"/>
      <c r="P31" s="2"/>
      <c r="Q31" s="2"/>
    </row>
    <row r="32" spans="1:17" ht="10.5" customHeight="1">
      <c r="A32" s="1"/>
      <c r="B32" s="2"/>
      <c r="C32" s="2"/>
      <c r="D32" s="29">
        <f>D31+$F$5</f>
        <v>18500</v>
      </c>
      <c r="E32" s="23"/>
      <c r="F32" s="22">
        <f>EkSt10(D32,0)</f>
        <v>2301</v>
      </c>
      <c r="G32" s="22"/>
      <c r="H32" s="22">
        <f>EkSt10(D32,1)</f>
        <v>376</v>
      </c>
      <c r="I32" s="22">
        <f t="shared" si="0"/>
        <v>0</v>
      </c>
      <c r="J32" s="29">
        <f>J31+$F$5</f>
        <v>46000</v>
      </c>
      <c r="K32" s="23"/>
      <c r="L32" s="22">
        <f>EkSt10(J32,0)</f>
        <v>11256</v>
      </c>
      <c r="M32" s="22"/>
      <c r="N32" s="22">
        <f>EkSt10(J32,1)</f>
        <v>7060</v>
      </c>
      <c r="O32" s="23"/>
      <c r="P32" s="2"/>
      <c r="Q32" s="2"/>
    </row>
    <row r="33" spans="1:17" ht="10.5" customHeight="1">
      <c r="A33" s="1"/>
      <c r="B33" s="2"/>
      <c r="C33" s="2"/>
      <c r="D33" s="29">
        <f>D32+$F$5</f>
        <v>19000</v>
      </c>
      <c r="E33" s="23"/>
      <c r="F33" s="22">
        <f>EkSt10(D33,0)</f>
        <v>2433</v>
      </c>
      <c r="G33" s="22"/>
      <c r="H33" s="22">
        <f>EkSt10(D33,1)</f>
        <v>458</v>
      </c>
      <c r="I33" s="22">
        <f t="shared" si="0"/>
        <v>0</v>
      </c>
      <c r="J33" s="29">
        <f>J32+$F$5</f>
        <v>46500</v>
      </c>
      <c r="K33" s="23"/>
      <c r="L33" s="22">
        <f>EkSt10(J33,0)</f>
        <v>11451</v>
      </c>
      <c r="M33" s="22"/>
      <c r="N33" s="22">
        <f>EkSt10(J33,1)</f>
        <v>7202</v>
      </c>
      <c r="O33" s="23"/>
      <c r="P33" s="2"/>
      <c r="Q33" s="2"/>
    </row>
    <row r="34" spans="1:17" ht="10.5" customHeight="1">
      <c r="A34" s="1"/>
      <c r="B34" s="2"/>
      <c r="C34" s="2"/>
      <c r="D34" s="29">
        <f>D33+$F$5</f>
        <v>19500</v>
      </c>
      <c r="E34" s="23"/>
      <c r="F34" s="22">
        <f>EkSt10(D34,0)</f>
        <v>2566</v>
      </c>
      <c r="G34" s="22"/>
      <c r="H34" s="22">
        <f>EkSt10(D34,1)</f>
        <v>544</v>
      </c>
      <c r="I34" s="22">
        <f t="shared" si="0"/>
        <v>0</v>
      </c>
      <c r="J34" s="29">
        <f>J33+$F$5</f>
        <v>47000</v>
      </c>
      <c r="K34" s="23"/>
      <c r="L34" s="22">
        <f>EkSt10(J34,0)</f>
        <v>11647</v>
      </c>
      <c r="M34" s="22"/>
      <c r="N34" s="22">
        <f>EkSt10(J34,1)</f>
        <v>7344</v>
      </c>
      <c r="O34" s="23"/>
      <c r="P34" s="2"/>
      <c r="Q34" s="2"/>
    </row>
    <row r="35" spans="1:17" ht="10.5" customHeight="1">
      <c r="A35" s="1"/>
      <c r="B35" s="2"/>
      <c r="C35" s="2"/>
      <c r="D35" s="29">
        <f>D34+$F$5</f>
        <v>20000</v>
      </c>
      <c r="E35" s="23"/>
      <c r="F35" s="22">
        <f>EkSt10(D35,0)</f>
        <v>2701</v>
      </c>
      <c r="G35" s="22"/>
      <c r="H35" s="22">
        <f>EkSt10(D35,1)</f>
        <v>630</v>
      </c>
      <c r="I35" s="22">
        <f t="shared" si="0"/>
        <v>0</v>
      </c>
      <c r="J35" s="29">
        <f>J34+$F$5</f>
        <v>47500</v>
      </c>
      <c r="K35" s="23"/>
      <c r="L35" s="22">
        <f>EkSt10(J35,0)</f>
        <v>11844</v>
      </c>
      <c r="M35" s="22"/>
      <c r="N35" s="22">
        <f>EkSt10(J35,1)</f>
        <v>7488</v>
      </c>
      <c r="O35" s="23"/>
      <c r="P35" s="2"/>
      <c r="Q35" s="2"/>
    </row>
    <row r="36" spans="1:17" ht="3" customHeight="1">
      <c r="A36" s="1"/>
      <c r="B36" s="2"/>
      <c r="C36" s="2"/>
      <c r="D36" s="29"/>
      <c r="E36" s="23"/>
      <c r="F36" s="22"/>
      <c r="G36" s="22"/>
      <c r="H36" s="22"/>
      <c r="I36" s="22">
        <f t="shared" si="0"/>
        <v>0</v>
      </c>
      <c r="J36" s="29"/>
      <c r="K36" s="23"/>
      <c r="L36" s="22"/>
      <c r="M36" s="22"/>
      <c r="N36" s="22"/>
      <c r="O36" s="23"/>
      <c r="P36" s="2"/>
      <c r="Q36" s="2"/>
    </row>
    <row r="37" spans="1:17" ht="10.5" customHeight="1">
      <c r="A37" s="1"/>
      <c r="B37" s="2"/>
      <c r="C37" s="2"/>
      <c r="D37" s="29">
        <f>D35+$F$5</f>
        <v>20500</v>
      </c>
      <c r="E37" s="23"/>
      <c r="F37" s="22">
        <f>EkSt10(D37,0)</f>
        <v>2836</v>
      </c>
      <c r="G37" s="22"/>
      <c r="H37" s="22">
        <f>EkSt10(D37,1)</f>
        <v>720</v>
      </c>
      <c r="I37" s="22">
        <f t="shared" si="0"/>
        <v>0</v>
      </c>
      <c r="J37" s="29">
        <f>J35+$F$5</f>
        <v>48000</v>
      </c>
      <c r="K37" s="23"/>
      <c r="L37" s="22">
        <f>EkSt10(J37,0)</f>
        <v>12042</v>
      </c>
      <c r="M37" s="22"/>
      <c r="N37" s="22">
        <f>EkSt10(J37,1)</f>
        <v>7630</v>
      </c>
      <c r="O37" s="23"/>
      <c r="P37" s="2"/>
      <c r="Q37" s="2"/>
    </row>
    <row r="38" spans="1:17" ht="10.5" customHeight="1">
      <c r="A38" s="1"/>
      <c r="B38" s="2"/>
      <c r="C38" s="2"/>
      <c r="D38" s="29">
        <f>D37+$F$5</f>
        <v>21000</v>
      </c>
      <c r="E38" s="23"/>
      <c r="F38" s="22">
        <f>EkSt10(D38,0)</f>
        <v>2972</v>
      </c>
      <c r="G38" s="22"/>
      <c r="H38" s="22">
        <f>EkSt10(D38,1)</f>
        <v>812</v>
      </c>
      <c r="I38" s="22">
        <f t="shared" si="0"/>
        <v>0</v>
      </c>
      <c r="J38" s="29">
        <f>J37+$F$5</f>
        <v>48500</v>
      </c>
      <c r="K38" s="23"/>
      <c r="L38" s="22">
        <f>EkSt10(J38,0)</f>
        <v>12241</v>
      </c>
      <c r="M38" s="22"/>
      <c r="N38" s="22">
        <f>EkSt10(J38,1)</f>
        <v>7776</v>
      </c>
      <c r="O38" s="23"/>
      <c r="P38" s="2"/>
      <c r="Q38" s="2"/>
    </row>
    <row r="39" spans="1:17" ht="10.5" customHeight="1">
      <c r="A39" s="1"/>
      <c r="B39" s="2"/>
      <c r="C39" s="2"/>
      <c r="D39" s="29">
        <f>D38+$F$5</f>
        <v>21500</v>
      </c>
      <c r="E39" s="23"/>
      <c r="F39" s="22">
        <f>EkSt10(D39,0)</f>
        <v>3110</v>
      </c>
      <c r="G39" s="22"/>
      <c r="H39" s="22">
        <f>EkSt10(D39,1)</f>
        <v>906</v>
      </c>
      <c r="I39" s="22">
        <f t="shared" si="0"/>
        <v>0</v>
      </c>
      <c r="J39" s="29">
        <f>J38+$F$5</f>
        <v>49000</v>
      </c>
      <c r="K39" s="23"/>
      <c r="L39" s="22">
        <f>EkSt10(J39,0)</f>
        <v>12442</v>
      </c>
      <c r="M39" s="22"/>
      <c r="N39" s="22">
        <f>EkSt10(J39,1)</f>
        <v>7920</v>
      </c>
      <c r="O39" s="23"/>
      <c r="P39" s="2"/>
      <c r="Q39" s="2"/>
    </row>
    <row r="40" spans="1:17" ht="10.5" customHeight="1">
      <c r="A40" s="1"/>
      <c r="B40" s="2"/>
      <c r="C40" s="2"/>
      <c r="D40" s="29">
        <f>D39+$F$5</f>
        <v>22000</v>
      </c>
      <c r="E40" s="23"/>
      <c r="F40" s="22">
        <f>EkSt10(D40,0)</f>
        <v>3249</v>
      </c>
      <c r="G40" s="22"/>
      <c r="H40" s="22">
        <f>EkSt10(D40,1)</f>
        <v>1002</v>
      </c>
      <c r="I40" s="22">
        <f t="shared" si="0"/>
        <v>0</v>
      </c>
      <c r="J40" s="29">
        <f>J39+$F$5</f>
        <v>49500</v>
      </c>
      <c r="K40" s="23"/>
      <c r="L40" s="22">
        <f>EkSt10(J40,0)</f>
        <v>12644</v>
      </c>
      <c r="M40" s="22"/>
      <c r="N40" s="22">
        <f>EkSt10(J40,1)</f>
        <v>8066</v>
      </c>
      <c r="O40" s="23"/>
      <c r="P40" s="2"/>
      <c r="Q40" s="2"/>
    </row>
    <row r="41" spans="1:17" ht="10.5" customHeight="1">
      <c r="A41" s="1"/>
      <c r="B41" s="2"/>
      <c r="C41" s="2"/>
      <c r="D41" s="29">
        <f>D40+$F$5</f>
        <v>22500</v>
      </c>
      <c r="E41" s="23"/>
      <c r="F41" s="22">
        <f>EkSt10(D41,0)</f>
        <v>3389</v>
      </c>
      <c r="G41" s="22"/>
      <c r="H41" s="22">
        <f>EkSt10(D41,1)</f>
        <v>1100</v>
      </c>
      <c r="I41" s="22">
        <f t="shared" si="0"/>
        <v>0</v>
      </c>
      <c r="J41" s="29">
        <f>J40+$F$5</f>
        <v>50000</v>
      </c>
      <c r="K41" s="23"/>
      <c r="L41" s="22">
        <f>EkSt10(J41,0)</f>
        <v>12847</v>
      </c>
      <c r="M41" s="22"/>
      <c r="N41" s="22">
        <f>EkSt10(J41,1)</f>
        <v>8212</v>
      </c>
      <c r="O41" s="23"/>
      <c r="P41" s="2"/>
      <c r="Q41" s="2"/>
    </row>
    <row r="42" spans="1:17" ht="4.5" customHeight="1">
      <c r="A42" s="1"/>
      <c r="B42" s="2"/>
      <c r="C42" s="2"/>
      <c r="D42" s="29"/>
      <c r="E42" s="23"/>
      <c r="F42" s="22"/>
      <c r="G42" s="22"/>
      <c r="H42" s="22"/>
      <c r="I42" s="22">
        <f t="shared" si="0"/>
        <v>0</v>
      </c>
      <c r="J42" s="29"/>
      <c r="K42" s="23"/>
      <c r="L42" s="22"/>
      <c r="M42" s="22"/>
      <c r="N42" s="22"/>
      <c r="O42" s="23"/>
      <c r="P42" s="2"/>
      <c r="Q42" s="2"/>
    </row>
    <row r="43" spans="1:17" ht="10.5" customHeight="1">
      <c r="A43" s="1"/>
      <c r="B43" s="2"/>
      <c r="C43" s="2"/>
      <c r="D43" s="29">
        <f>D41+$F$5</f>
        <v>23000</v>
      </c>
      <c r="E43" s="23"/>
      <c r="F43" s="22">
        <f>EkSt10(D43,0)</f>
        <v>3530</v>
      </c>
      <c r="G43" s="22"/>
      <c r="H43" s="22">
        <f>EkSt10(D43,1)</f>
        <v>1200</v>
      </c>
      <c r="I43" s="22">
        <f t="shared" si="0"/>
        <v>0</v>
      </c>
      <c r="J43" s="29">
        <f>J41+$F$5</f>
        <v>50500</v>
      </c>
      <c r="K43" s="23"/>
      <c r="L43" s="22">
        <f>EkSt10(J43,0)</f>
        <v>13051</v>
      </c>
      <c r="M43" s="22"/>
      <c r="N43" s="22">
        <f>EkSt10(J43,1)</f>
        <v>8358</v>
      </c>
      <c r="O43" s="23"/>
      <c r="P43" s="2"/>
      <c r="Q43" s="2"/>
    </row>
    <row r="44" spans="1:17" ht="10.5" customHeight="1">
      <c r="A44" s="1"/>
      <c r="B44" s="2"/>
      <c r="C44" s="2"/>
      <c r="D44" s="29">
        <f>D43+$F$5</f>
        <v>23500</v>
      </c>
      <c r="E44" s="23"/>
      <c r="F44" s="22">
        <f>EkSt10(D44,0)</f>
        <v>3672</v>
      </c>
      <c r="G44" s="22"/>
      <c r="H44" s="22">
        <f>EkSt10(D44,1)</f>
        <v>1304</v>
      </c>
      <c r="I44" s="22">
        <f t="shared" si="0"/>
        <v>0</v>
      </c>
      <c r="J44" s="29">
        <f>J43+$F$5</f>
        <v>51000</v>
      </c>
      <c r="K44" s="23"/>
      <c r="L44" s="22">
        <f>EkSt10(J44,0)</f>
        <v>13256</v>
      </c>
      <c r="M44" s="22"/>
      <c r="N44" s="22">
        <f>EkSt10(J44,1)</f>
        <v>8504</v>
      </c>
      <c r="O44" s="23"/>
      <c r="P44" s="2"/>
      <c r="Q44" s="2"/>
    </row>
    <row r="45" spans="1:17" ht="10.5" customHeight="1">
      <c r="A45" s="1"/>
      <c r="B45" s="2"/>
      <c r="C45" s="2"/>
      <c r="D45" s="29">
        <f>D44+$F$5</f>
        <v>24000</v>
      </c>
      <c r="E45" s="23"/>
      <c r="F45" s="22">
        <f>EkSt10(D45,0)</f>
        <v>3815</v>
      </c>
      <c r="G45" s="22"/>
      <c r="H45" s="22">
        <f>EkSt10(D45,1)</f>
        <v>1410</v>
      </c>
      <c r="I45" s="22">
        <f t="shared" si="0"/>
        <v>0</v>
      </c>
      <c r="J45" s="29">
        <f>J44+$F$5</f>
        <v>51500</v>
      </c>
      <c r="K45" s="23"/>
      <c r="L45" s="22">
        <f>EkSt10(J45,0)</f>
        <v>13462</v>
      </c>
      <c r="M45" s="22"/>
      <c r="N45" s="22">
        <f>EkSt10(J45,1)</f>
        <v>8652</v>
      </c>
      <c r="O45" s="23"/>
      <c r="P45" s="2"/>
      <c r="Q45" s="2"/>
    </row>
    <row r="46" spans="1:17" ht="10.5" customHeight="1">
      <c r="A46" s="1"/>
      <c r="B46" s="2"/>
      <c r="C46" s="2"/>
      <c r="D46" s="29">
        <f>D45+$F$5</f>
        <v>24500</v>
      </c>
      <c r="E46" s="23"/>
      <c r="F46" s="22">
        <f>EkSt10(D46,0)</f>
        <v>3960</v>
      </c>
      <c r="G46" s="22"/>
      <c r="H46" s="22">
        <f>EkSt10(D46,1)</f>
        <v>1516</v>
      </c>
      <c r="I46" s="22">
        <f t="shared" si="0"/>
        <v>0</v>
      </c>
      <c r="J46" s="29">
        <f>J45+$F$5</f>
        <v>52000</v>
      </c>
      <c r="K46" s="23"/>
      <c r="L46" s="22">
        <f>EkSt10(J46,0)</f>
        <v>13669</v>
      </c>
      <c r="M46" s="22"/>
      <c r="N46" s="22">
        <f>EkSt10(J46,1)</f>
        <v>8800</v>
      </c>
      <c r="O46" s="23"/>
      <c r="P46" s="2"/>
      <c r="Q46" s="2"/>
    </row>
    <row r="47" spans="1:17" ht="10.5" customHeight="1">
      <c r="A47" s="1"/>
      <c r="B47" s="2"/>
      <c r="C47" s="2"/>
      <c r="D47" s="29">
        <f>D46+$F$5</f>
        <v>25000</v>
      </c>
      <c r="E47" s="23"/>
      <c r="F47" s="22">
        <f>EkSt10(D47,0)</f>
        <v>4106</v>
      </c>
      <c r="G47" s="22"/>
      <c r="H47" s="22">
        <f>EkSt10(D47,1)</f>
        <v>1626</v>
      </c>
      <c r="I47" s="22">
        <f t="shared" si="0"/>
        <v>0</v>
      </c>
      <c r="J47" s="29">
        <f>J46+$F$5</f>
        <v>52500</v>
      </c>
      <c r="K47" s="23"/>
      <c r="L47" s="22">
        <f>EkSt10(J47,0)</f>
        <v>13878</v>
      </c>
      <c r="M47" s="22"/>
      <c r="N47" s="22">
        <f>EkSt10(J47,1)</f>
        <v>8950</v>
      </c>
      <c r="O47" s="23"/>
      <c r="P47" s="2"/>
      <c r="Q47" s="2"/>
    </row>
    <row r="48" spans="1:17" ht="3.75" customHeight="1">
      <c r="A48" s="1"/>
      <c r="B48" s="2"/>
      <c r="C48" s="2"/>
      <c r="D48" s="29"/>
      <c r="E48" s="23"/>
      <c r="F48" s="22"/>
      <c r="G48" s="22"/>
      <c r="H48" s="22"/>
      <c r="I48" s="22">
        <f t="shared" si="0"/>
        <v>0</v>
      </c>
      <c r="J48" s="29"/>
      <c r="K48" s="23"/>
      <c r="L48" s="22"/>
      <c r="M48" s="22"/>
      <c r="N48" s="22"/>
      <c r="O48" s="23"/>
      <c r="P48" s="2"/>
      <c r="Q48" s="2"/>
    </row>
    <row r="49" spans="1:17" ht="10.5" customHeight="1">
      <c r="A49" s="1"/>
      <c r="B49" s="2"/>
      <c r="C49" s="2"/>
      <c r="D49" s="29">
        <f>D47+$F$5</f>
        <v>25500</v>
      </c>
      <c r="E49" s="23"/>
      <c r="F49" s="22">
        <f>EkSt10(D49,0)</f>
        <v>4252</v>
      </c>
      <c r="G49" s="22"/>
      <c r="H49" s="22">
        <f>EkSt10(D49,1)</f>
        <v>1738</v>
      </c>
      <c r="I49" s="22">
        <f t="shared" si="0"/>
        <v>0</v>
      </c>
      <c r="J49" s="29">
        <f>J47+$F$5</f>
        <v>53000</v>
      </c>
      <c r="K49" s="23"/>
      <c r="L49" s="22">
        <f>EkSt10(J49,0)</f>
        <v>14088</v>
      </c>
      <c r="M49" s="22"/>
      <c r="N49" s="22">
        <f>EkSt10(J49,1)</f>
        <v>9098</v>
      </c>
      <c r="O49" s="23"/>
      <c r="P49" s="2"/>
      <c r="Q49" s="2"/>
    </row>
    <row r="50" spans="1:17" ht="10.5" customHeight="1">
      <c r="A50" s="1"/>
      <c r="B50" s="2"/>
      <c r="C50" s="2"/>
      <c r="D50" s="29">
        <f>D49+$F$5</f>
        <v>26000</v>
      </c>
      <c r="E50" s="23"/>
      <c r="F50" s="22">
        <f>EkSt10(D50,0)</f>
        <v>4400</v>
      </c>
      <c r="G50" s="22"/>
      <c r="H50" s="22">
        <f>EkSt10(D50,1)</f>
        <v>1854</v>
      </c>
      <c r="I50" s="22">
        <f t="shared" si="0"/>
        <v>0</v>
      </c>
      <c r="J50" s="29">
        <f>J49+$F$5</f>
        <v>53500</v>
      </c>
      <c r="K50" s="23"/>
      <c r="L50" s="22">
        <f>EkSt10(J50,0)</f>
        <v>14298</v>
      </c>
      <c r="M50" s="22"/>
      <c r="N50" s="22">
        <f>EkSt10(J50,1)</f>
        <v>9248</v>
      </c>
      <c r="O50" s="23"/>
      <c r="P50" s="2"/>
      <c r="Q50" s="2"/>
    </row>
    <row r="51" spans="1:17" ht="10.5" customHeight="1">
      <c r="A51" s="1"/>
      <c r="B51" s="2"/>
      <c r="C51" s="2"/>
      <c r="D51" s="29">
        <f>D50+$F$5</f>
        <v>26500</v>
      </c>
      <c r="E51" s="23"/>
      <c r="F51" s="22">
        <f>EkSt10(D51,0)</f>
        <v>4549</v>
      </c>
      <c r="G51" s="22"/>
      <c r="H51" s="22">
        <f>EkSt10(D51,1)</f>
        <v>1970</v>
      </c>
      <c r="I51" s="22">
        <f t="shared" si="0"/>
        <v>0</v>
      </c>
      <c r="J51" s="29">
        <f>J50+$F$5</f>
        <v>54000</v>
      </c>
      <c r="K51" s="23"/>
      <c r="L51" s="22">
        <f>EkSt10(J51,0)</f>
        <v>14508</v>
      </c>
      <c r="M51" s="22"/>
      <c r="N51" s="22">
        <f>EkSt10(J51,1)</f>
        <v>9400</v>
      </c>
      <c r="O51" s="23"/>
      <c r="P51" s="2"/>
      <c r="Q51" s="2"/>
    </row>
    <row r="52" spans="1:17" ht="10.5" customHeight="1">
      <c r="A52" s="1"/>
      <c r="B52" s="2"/>
      <c r="C52" s="2"/>
      <c r="D52" s="29">
        <f>D51+$F$5</f>
        <v>27000</v>
      </c>
      <c r="E52" s="23"/>
      <c r="F52" s="22">
        <f>EkSt10(D52,0)</f>
        <v>4700</v>
      </c>
      <c r="G52" s="22"/>
      <c r="H52" s="22">
        <f>EkSt10(D52,1)</f>
        <v>2090</v>
      </c>
      <c r="I52" s="22">
        <f t="shared" si="0"/>
        <v>0</v>
      </c>
      <c r="J52" s="29">
        <f>J51+$F$5</f>
        <v>54500</v>
      </c>
      <c r="K52" s="23"/>
      <c r="L52" s="22">
        <f>EkSt10(J52,0)</f>
        <v>14718</v>
      </c>
      <c r="M52" s="22"/>
      <c r="N52" s="22">
        <f>EkSt10(J52,1)</f>
        <v>9550</v>
      </c>
      <c r="O52" s="23"/>
      <c r="P52" s="2"/>
      <c r="Q52" s="2"/>
    </row>
    <row r="53" spans="1:17" ht="10.5" customHeight="1">
      <c r="A53" s="1"/>
      <c r="B53" s="2"/>
      <c r="C53" s="2"/>
      <c r="D53" s="29">
        <f>D52+$F$5</f>
        <v>27500</v>
      </c>
      <c r="E53" s="23"/>
      <c r="F53" s="22">
        <f>EkSt10(D53,0)</f>
        <v>4851</v>
      </c>
      <c r="G53" s="22"/>
      <c r="H53" s="22">
        <f>EkSt10(D53,1)</f>
        <v>2210</v>
      </c>
      <c r="I53" s="22">
        <f t="shared" si="0"/>
        <v>0</v>
      </c>
      <c r="J53" s="29">
        <f>J52+$F$5</f>
        <v>55000</v>
      </c>
      <c r="K53" s="23"/>
      <c r="L53" s="22">
        <f>EkSt10(J53,0)</f>
        <v>14928</v>
      </c>
      <c r="M53" s="22"/>
      <c r="N53" s="22">
        <f>EkSt10(J53,1)</f>
        <v>9702</v>
      </c>
      <c r="O53" s="23"/>
      <c r="P53" s="2"/>
      <c r="Q53" s="2"/>
    </row>
    <row r="54" spans="1:17" ht="3.75" customHeight="1">
      <c r="A54" s="1"/>
      <c r="B54" s="2"/>
      <c r="C54" s="2"/>
      <c r="D54" s="29"/>
      <c r="E54" s="23"/>
      <c r="F54" s="22"/>
      <c r="G54" s="22"/>
      <c r="H54" s="22"/>
      <c r="I54" s="22">
        <f t="shared" si="0"/>
        <v>0</v>
      </c>
      <c r="J54" s="29"/>
      <c r="K54" s="23"/>
      <c r="L54" s="22"/>
      <c r="M54" s="22"/>
      <c r="N54" s="22"/>
      <c r="O54" s="23"/>
      <c r="P54" s="2"/>
      <c r="Q54" s="2"/>
    </row>
    <row r="55" spans="1:17" ht="10.5" customHeight="1">
      <c r="A55" s="1"/>
      <c r="B55" s="2"/>
      <c r="C55" s="2"/>
      <c r="D55" s="29">
        <f>D53+$F$5</f>
        <v>28000</v>
      </c>
      <c r="E55" s="23"/>
      <c r="F55" s="22">
        <f>EkSt10(D55,0)</f>
        <v>5004</v>
      </c>
      <c r="G55" s="22"/>
      <c r="H55" s="22">
        <f>EkSt10(D55,1)</f>
        <v>2330</v>
      </c>
      <c r="I55" s="22">
        <f t="shared" si="0"/>
        <v>0</v>
      </c>
      <c r="J55" s="29">
        <f>J53+$F$5</f>
        <v>55500</v>
      </c>
      <c r="K55" s="23"/>
      <c r="L55" s="22">
        <f>EkSt10(J55,0)</f>
        <v>15138</v>
      </c>
      <c r="M55" s="22"/>
      <c r="N55" s="22">
        <f>EkSt10(J55,1)</f>
        <v>9854</v>
      </c>
      <c r="O55" s="23"/>
      <c r="P55" s="2"/>
      <c r="Q55" s="2"/>
    </row>
    <row r="56" spans="1:17" ht="10.5" customHeight="1">
      <c r="A56" s="1"/>
      <c r="B56" s="2"/>
      <c r="C56" s="2"/>
      <c r="D56" s="29">
        <f>D55+$F$5</f>
        <v>28500</v>
      </c>
      <c r="E56" s="23"/>
      <c r="F56" s="22">
        <f>EkSt10(D56,0)</f>
        <v>5157</v>
      </c>
      <c r="G56" s="22"/>
      <c r="H56" s="22">
        <f>EkSt10(D56,1)</f>
        <v>2452</v>
      </c>
      <c r="I56" s="22">
        <f t="shared" si="0"/>
        <v>0</v>
      </c>
      <c r="J56" s="29">
        <f>J55+$F$5</f>
        <v>56000</v>
      </c>
      <c r="K56" s="23"/>
      <c r="L56" s="22">
        <f>EkSt10(J56,0)</f>
        <v>15348</v>
      </c>
      <c r="M56" s="22"/>
      <c r="N56" s="22">
        <f>EkSt10(J56,1)</f>
        <v>10008</v>
      </c>
      <c r="O56" s="23"/>
      <c r="P56" s="2"/>
      <c r="Q56" s="2"/>
    </row>
    <row r="57" spans="1:17" ht="10.5" customHeight="1">
      <c r="A57" s="1"/>
      <c r="B57" s="2"/>
      <c r="C57" s="2"/>
      <c r="D57" s="29">
        <f>D56+$F$5</f>
        <v>29000</v>
      </c>
      <c r="E57" s="23"/>
      <c r="F57" s="22">
        <f>EkSt10(D57,0)</f>
        <v>5312</v>
      </c>
      <c r="G57" s="22"/>
      <c r="H57" s="22">
        <f>EkSt10(D57,1)</f>
        <v>2574</v>
      </c>
      <c r="I57" s="22">
        <f t="shared" si="0"/>
        <v>0</v>
      </c>
      <c r="J57" s="29">
        <f>J56+$F$5</f>
        <v>56500</v>
      </c>
      <c r="K57" s="23"/>
      <c r="L57" s="22">
        <f>EkSt10(J57,0)</f>
        <v>15558</v>
      </c>
      <c r="M57" s="22"/>
      <c r="N57" s="22">
        <f>EkSt10(J57,1)</f>
        <v>10160</v>
      </c>
      <c r="O57" s="23"/>
      <c r="P57" s="2"/>
      <c r="Q57" s="2"/>
    </row>
    <row r="58" spans="1:17" ht="10.5" customHeight="1">
      <c r="A58" s="1"/>
      <c r="B58" s="2"/>
      <c r="C58" s="2"/>
      <c r="D58" s="29">
        <f>D57+$F$5</f>
        <v>29500</v>
      </c>
      <c r="E58" s="23"/>
      <c r="F58" s="22">
        <f>EkSt10(D58,0)</f>
        <v>5468</v>
      </c>
      <c r="G58" s="22"/>
      <c r="H58" s="22">
        <f>EkSt10(D58,1)</f>
        <v>2696</v>
      </c>
      <c r="I58" s="22">
        <f t="shared" si="0"/>
        <v>0</v>
      </c>
      <c r="J58" s="29">
        <f>J57+$F$5</f>
        <v>57000</v>
      </c>
      <c r="K58" s="23"/>
      <c r="L58" s="22">
        <f>EkSt10(J58,0)</f>
        <v>15768</v>
      </c>
      <c r="M58" s="22"/>
      <c r="N58" s="22">
        <f>EkSt10(J58,1)</f>
        <v>10314</v>
      </c>
      <c r="O58" s="23"/>
      <c r="P58" s="2"/>
      <c r="Q58" s="2"/>
    </row>
    <row r="59" spans="1:17" ht="10.5" customHeight="1">
      <c r="A59" s="1"/>
      <c r="B59" s="2"/>
      <c r="C59" s="2"/>
      <c r="D59" s="29">
        <f>D58+$F$5</f>
        <v>30000</v>
      </c>
      <c r="E59" s="23"/>
      <c r="F59" s="22">
        <f>EkSt10(D59,0)</f>
        <v>5625</v>
      </c>
      <c r="G59" s="22"/>
      <c r="H59" s="22">
        <f>EkSt10(D59,1)</f>
        <v>2820</v>
      </c>
      <c r="I59" s="22">
        <f t="shared" si="0"/>
        <v>0</v>
      </c>
      <c r="J59" s="29">
        <f>J58+$F$5</f>
        <v>57500</v>
      </c>
      <c r="K59" s="23"/>
      <c r="L59" s="22">
        <f>EkSt10(J59,0)</f>
        <v>15978</v>
      </c>
      <c r="M59" s="22"/>
      <c r="N59" s="22">
        <f>EkSt10(J59,1)</f>
        <v>10468</v>
      </c>
      <c r="O59" s="23"/>
      <c r="P59" s="2"/>
      <c r="Q59" s="2"/>
    </row>
    <row r="60" spans="1:17" ht="4.5" customHeight="1">
      <c r="A60" s="1"/>
      <c r="B60" s="2"/>
      <c r="C60" s="2"/>
      <c r="D60" s="29"/>
      <c r="E60" s="23"/>
      <c r="F60" s="22"/>
      <c r="G60" s="22"/>
      <c r="H60" s="22"/>
      <c r="I60" s="22">
        <f t="shared" si="0"/>
        <v>0</v>
      </c>
      <c r="J60" s="29"/>
      <c r="K60" s="23"/>
      <c r="L60" s="22"/>
      <c r="M60" s="22"/>
      <c r="N60" s="22"/>
      <c r="O60" s="23"/>
      <c r="P60" s="2"/>
      <c r="Q60" s="2"/>
    </row>
    <row r="61" spans="1:17" ht="10.5" customHeight="1">
      <c r="A61" s="1"/>
      <c r="B61" s="2"/>
      <c r="C61" s="2"/>
      <c r="D61" s="29">
        <f>D59+$F$5</f>
        <v>30500</v>
      </c>
      <c r="E61" s="23"/>
      <c r="F61" s="22">
        <f>EkSt10(D61,0)</f>
        <v>5783</v>
      </c>
      <c r="G61" s="22"/>
      <c r="H61" s="22">
        <f>EkSt10(D61,1)</f>
        <v>2944</v>
      </c>
      <c r="I61" s="22">
        <f t="shared" si="0"/>
        <v>0</v>
      </c>
      <c r="J61" s="29">
        <f>J59+$F$5</f>
        <v>58000</v>
      </c>
      <c r="K61" s="23"/>
      <c r="L61" s="22">
        <f>EkSt10(J61,0)</f>
        <v>16188</v>
      </c>
      <c r="M61" s="22"/>
      <c r="N61" s="22">
        <f>EkSt10(J61,1)</f>
        <v>10624</v>
      </c>
      <c r="O61" s="23"/>
      <c r="P61" s="2"/>
      <c r="Q61" s="2"/>
    </row>
    <row r="62" spans="1:17" ht="10.5" customHeight="1">
      <c r="A62" s="1"/>
      <c r="B62" s="2"/>
      <c r="C62" s="2"/>
      <c r="D62" s="29">
        <f>D61+$F$5</f>
        <v>31000</v>
      </c>
      <c r="E62" s="23"/>
      <c r="F62" s="22">
        <f>EkSt10(D62,0)</f>
        <v>5943</v>
      </c>
      <c r="G62" s="22"/>
      <c r="H62" s="22">
        <f>EkSt10(D62,1)</f>
        <v>3068</v>
      </c>
      <c r="I62" s="22">
        <f t="shared" si="0"/>
        <v>0</v>
      </c>
      <c r="J62" s="29">
        <f>J61+$F$5</f>
        <v>58500</v>
      </c>
      <c r="K62" s="23"/>
      <c r="L62" s="22">
        <f>EkSt10(J62,0)</f>
        <v>16398</v>
      </c>
      <c r="M62" s="22"/>
      <c r="N62" s="22">
        <f>EkSt10(J62,1)</f>
        <v>10780</v>
      </c>
      <c r="O62" s="23"/>
      <c r="P62" s="2"/>
      <c r="Q62" s="2"/>
    </row>
    <row r="63" spans="1:17" ht="10.5" customHeight="1">
      <c r="A63" s="1"/>
      <c r="B63" s="2"/>
      <c r="C63" s="2"/>
      <c r="D63" s="29">
        <f>D62+$F$5</f>
        <v>31500</v>
      </c>
      <c r="E63" s="23"/>
      <c r="F63" s="22">
        <f>EkSt10(D63,0)</f>
        <v>6103</v>
      </c>
      <c r="G63" s="22"/>
      <c r="H63" s="22">
        <f>EkSt10(D63,1)</f>
        <v>3192</v>
      </c>
      <c r="I63" s="22">
        <f t="shared" si="0"/>
        <v>0</v>
      </c>
      <c r="J63" s="29">
        <f>J62+$F$5</f>
        <v>59000</v>
      </c>
      <c r="K63" s="23"/>
      <c r="L63" s="22">
        <f>EkSt10(J63,0)</f>
        <v>16608</v>
      </c>
      <c r="M63" s="22"/>
      <c r="N63" s="22">
        <f>EkSt10(J63,1)</f>
        <v>10936</v>
      </c>
      <c r="O63" s="23"/>
      <c r="P63" s="2"/>
      <c r="Q63" s="2"/>
    </row>
    <row r="64" spans="1:17" ht="10.5" customHeight="1">
      <c r="A64" s="1"/>
      <c r="B64" s="2"/>
      <c r="C64" s="2"/>
      <c r="D64" s="29">
        <f>D63+$F$5</f>
        <v>32000</v>
      </c>
      <c r="E64" s="23"/>
      <c r="F64" s="22">
        <f>EkSt10(D64,0)</f>
        <v>6265</v>
      </c>
      <c r="G64" s="22"/>
      <c r="H64" s="22">
        <f>EkSt10(D64,1)</f>
        <v>3318</v>
      </c>
      <c r="I64" s="22">
        <f t="shared" si="0"/>
        <v>0</v>
      </c>
      <c r="J64" s="29">
        <f>J63+$F$5</f>
        <v>59500</v>
      </c>
      <c r="K64" s="23"/>
      <c r="L64" s="22">
        <f>EkSt10(J64,0)</f>
        <v>16818</v>
      </c>
      <c r="M64" s="22"/>
      <c r="N64" s="22">
        <f>EkSt10(J64,1)</f>
        <v>11092</v>
      </c>
      <c r="O64" s="23"/>
      <c r="P64" s="2"/>
      <c r="Q64" s="2"/>
    </row>
    <row r="65" spans="1:17" ht="10.5" customHeight="1">
      <c r="A65" s="1"/>
      <c r="B65" s="2"/>
      <c r="C65" s="2"/>
      <c r="D65" s="29">
        <f>D64+$F$5</f>
        <v>32500</v>
      </c>
      <c r="E65" s="23"/>
      <c r="F65" s="22">
        <f>EkSt10(D65,0)</f>
        <v>6428</v>
      </c>
      <c r="G65" s="22"/>
      <c r="H65" s="22">
        <f>EkSt10(D65,1)</f>
        <v>3444</v>
      </c>
      <c r="I65" s="22">
        <f t="shared" si="0"/>
        <v>0</v>
      </c>
      <c r="J65" s="29">
        <f>J64+$F$5</f>
        <v>60000</v>
      </c>
      <c r="K65" s="23"/>
      <c r="L65" s="22">
        <f>EkSt10(J65,0)</f>
        <v>17028</v>
      </c>
      <c r="M65" s="22"/>
      <c r="N65" s="22">
        <f>EkSt10(J65,1)</f>
        <v>11250</v>
      </c>
      <c r="O65" s="23"/>
      <c r="P65" s="2"/>
      <c r="Q65" s="2"/>
    </row>
    <row r="66" spans="1:17" ht="4.5" customHeight="1">
      <c r="A66" s="1"/>
      <c r="B66" s="2"/>
      <c r="C66" s="2"/>
      <c r="D66" s="29"/>
      <c r="E66" s="23"/>
      <c r="F66" s="22"/>
      <c r="G66" s="22"/>
      <c r="H66" s="22"/>
      <c r="I66" s="22">
        <f t="shared" si="0"/>
        <v>0</v>
      </c>
      <c r="J66" s="29"/>
      <c r="K66" s="23"/>
      <c r="L66" s="22"/>
      <c r="M66" s="22"/>
      <c r="N66" s="22"/>
      <c r="O66" s="23"/>
      <c r="P66" s="2"/>
      <c r="Q66" s="2"/>
    </row>
    <row r="67" spans="1:17" ht="10.5" customHeight="1">
      <c r="A67" s="1"/>
      <c r="B67" s="2"/>
      <c r="C67" s="2"/>
      <c r="D67" s="29">
        <f>D65+$F$5</f>
        <v>33000</v>
      </c>
      <c r="E67" s="23"/>
      <c r="F67" s="22">
        <f>EkSt10(D67,0)</f>
        <v>6592</v>
      </c>
      <c r="G67" s="22"/>
      <c r="H67" s="22">
        <f>EkSt10(D67,1)</f>
        <v>3570</v>
      </c>
      <c r="I67" s="22">
        <f t="shared" si="0"/>
        <v>0</v>
      </c>
      <c r="J67" s="29">
        <f>J65+$F$5</f>
        <v>60500</v>
      </c>
      <c r="K67" s="23"/>
      <c r="L67" s="22">
        <f>EkSt10(J67,0)</f>
        <v>17238</v>
      </c>
      <c r="M67" s="22"/>
      <c r="N67" s="22">
        <f>EkSt10(J67,1)</f>
        <v>11408</v>
      </c>
      <c r="O67" s="23"/>
      <c r="P67" s="2"/>
      <c r="Q67" s="2"/>
    </row>
    <row r="68" spans="1:17" ht="10.5" customHeight="1">
      <c r="A68" s="1"/>
      <c r="B68" s="2"/>
      <c r="C68" s="2"/>
      <c r="D68" s="29">
        <f>D67+$F$5</f>
        <v>33500</v>
      </c>
      <c r="E68" s="23"/>
      <c r="F68" s="22">
        <f>EkSt10(D68,0)</f>
        <v>6757</v>
      </c>
      <c r="G68" s="22"/>
      <c r="H68" s="22">
        <f>EkSt10(D68,1)</f>
        <v>3698</v>
      </c>
      <c r="I68" s="22">
        <f t="shared" si="0"/>
        <v>0</v>
      </c>
      <c r="J68" s="29">
        <f>J67+$F$5</f>
        <v>61000</v>
      </c>
      <c r="K68" s="23"/>
      <c r="L68" s="22">
        <f>EkSt10(J68,0)</f>
        <v>17448</v>
      </c>
      <c r="M68" s="22"/>
      <c r="N68" s="22">
        <f>EkSt10(J68,1)</f>
        <v>11566</v>
      </c>
      <c r="O68" s="23"/>
      <c r="P68" s="2"/>
      <c r="Q68" s="2"/>
    </row>
    <row r="69" spans="1:17" ht="10.5" customHeight="1">
      <c r="A69" s="1"/>
      <c r="B69" s="2"/>
      <c r="C69" s="2"/>
      <c r="D69" s="29">
        <f>D68+$F$5</f>
        <v>34000</v>
      </c>
      <c r="E69" s="23"/>
      <c r="F69" s="22">
        <f>EkSt10(D69,0)</f>
        <v>6923</v>
      </c>
      <c r="G69" s="22"/>
      <c r="H69" s="22">
        <f>EkSt10(D69,1)</f>
        <v>3824</v>
      </c>
      <c r="I69" s="22">
        <f t="shared" si="0"/>
        <v>0</v>
      </c>
      <c r="J69" s="29">
        <f>J68+$F$5</f>
        <v>61500</v>
      </c>
      <c r="K69" s="23"/>
      <c r="L69" s="22">
        <f>EkSt10(J69,0)</f>
        <v>17658</v>
      </c>
      <c r="M69" s="22"/>
      <c r="N69" s="22">
        <f>EkSt10(J69,1)</f>
        <v>11726</v>
      </c>
      <c r="O69" s="23"/>
      <c r="P69" s="2"/>
      <c r="Q69" s="2"/>
    </row>
    <row r="70" spans="1:17" ht="10.5" customHeight="1">
      <c r="A70" s="1"/>
      <c r="B70" s="2"/>
      <c r="C70" s="2"/>
      <c r="D70" s="29">
        <f>D69+$F$5</f>
        <v>34500</v>
      </c>
      <c r="E70" s="23"/>
      <c r="F70" s="22">
        <f>EkSt10(D70,0)</f>
        <v>7090</v>
      </c>
      <c r="G70" s="22"/>
      <c r="H70" s="22">
        <f>EkSt10(D70,1)</f>
        <v>3954</v>
      </c>
      <c r="I70" s="22">
        <f t="shared" si="0"/>
        <v>0</v>
      </c>
      <c r="J70" s="29">
        <f>J69+$F$5</f>
        <v>62000</v>
      </c>
      <c r="K70" s="23"/>
      <c r="L70" s="22">
        <f>EkSt10(J70,0)</f>
        <v>17868</v>
      </c>
      <c r="M70" s="22"/>
      <c r="N70" s="22">
        <f>EkSt10(J70,1)</f>
        <v>11886</v>
      </c>
      <c r="O70" s="23"/>
      <c r="P70" s="2"/>
      <c r="Q70" s="2"/>
    </row>
    <row r="71" spans="1:17" ht="9.75" customHeight="1">
      <c r="A71" s="1"/>
      <c r="B71" s="2"/>
      <c r="C71" s="2"/>
      <c r="D71" s="30">
        <f>D70+$F$5</f>
        <v>35000</v>
      </c>
      <c r="E71" s="26"/>
      <c r="F71" s="25">
        <f>EkSt10(D71,0)</f>
        <v>7259</v>
      </c>
      <c r="G71" s="25"/>
      <c r="H71" s="25">
        <f>EkSt10(D71,1)</f>
        <v>4082</v>
      </c>
      <c r="I71" s="26">
        <f>EkSt07(E71,1)</f>
        <v>0</v>
      </c>
      <c r="J71" s="30">
        <f>J70+$F$5</f>
        <v>62500</v>
      </c>
      <c r="K71" s="26"/>
      <c r="L71" s="25">
        <f>EkSt10(J71,0)</f>
        <v>18078</v>
      </c>
      <c r="M71" s="25"/>
      <c r="N71" s="25">
        <f>EkSt10(J71,1)</f>
        <v>12046</v>
      </c>
      <c r="O71" s="26"/>
      <c r="P71" s="2"/>
      <c r="Q71" s="2"/>
    </row>
    <row r="72" spans="1:17" ht="12.75">
      <c r="A72" s="1"/>
      <c r="B72" s="2"/>
      <c r="C72" s="2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12.75">
      <c r="Q73" s="2"/>
    </row>
  </sheetData>
  <sheetProtection/>
  <mergeCells count="6">
    <mergeCell ref="F6:G6"/>
    <mergeCell ref="L6:M6"/>
    <mergeCell ref="D3:O3"/>
    <mergeCell ref="D4:E4"/>
    <mergeCell ref="G4:H4"/>
    <mergeCell ref="D5:E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Q7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.57421875" style="27" customWidth="1"/>
    <col min="2" max="2" width="1.421875" style="27" customWidth="1"/>
    <col min="3" max="3" width="1.1484375" style="27" customWidth="1"/>
    <col min="4" max="4" width="11.421875" style="27" customWidth="1"/>
    <col min="5" max="5" width="0.85546875" style="27" customWidth="1"/>
    <col min="6" max="6" width="10.421875" style="27" customWidth="1"/>
    <col min="7" max="7" width="0.85546875" style="27" customWidth="1"/>
    <col min="8" max="8" width="10.8515625" style="27" customWidth="1"/>
    <col min="9" max="9" width="0.9921875" style="27" customWidth="1"/>
    <col min="10" max="10" width="11.421875" style="27" customWidth="1"/>
    <col min="11" max="11" width="0.85546875" style="27" customWidth="1"/>
    <col min="12" max="12" width="11.00390625" style="27" customWidth="1"/>
    <col min="13" max="13" width="0.71875" style="27" customWidth="1"/>
    <col min="14" max="14" width="11.421875" style="27" customWidth="1"/>
    <col min="15" max="15" width="0.85546875" style="27" customWidth="1"/>
    <col min="16" max="16" width="2.140625" style="27" customWidth="1"/>
    <col min="17" max="16384" width="11.421875" style="27" customWidth="1"/>
  </cols>
  <sheetData>
    <row r="1" spans="1:17" ht="12.7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36" t="s">
        <v>20</v>
      </c>
      <c r="M1" s="2"/>
      <c r="N1" s="37"/>
      <c r="O1" s="2"/>
      <c r="P1" s="2"/>
      <c r="Q1" s="2"/>
    </row>
    <row r="2" spans="1:17" ht="12.7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/>
      <c r="B3" s="2"/>
      <c r="C3" s="2"/>
      <c r="D3" s="41" t="s">
        <v>19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2"/>
      <c r="Q3" s="2"/>
    </row>
    <row r="4" spans="1:17" ht="15" customHeight="1">
      <c r="A4" s="1"/>
      <c r="B4" s="2"/>
      <c r="C4" s="4"/>
      <c r="D4" s="44" t="s">
        <v>1</v>
      </c>
      <c r="E4" s="45"/>
      <c r="F4" s="5">
        <v>8130</v>
      </c>
      <c r="G4" s="46" t="s">
        <v>2</v>
      </c>
      <c r="H4" s="47"/>
      <c r="I4" s="6"/>
      <c r="J4" s="7"/>
      <c r="K4" s="2"/>
      <c r="L4" s="2"/>
      <c r="M4" s="2"/>
      <c r="N4" s="2"/>
      <c r="O4" s="8"/>
      <c r="P4" s="2"/>
      <c r="Q4" s="2"/>
    </row>
    <row r="5" spans="1:17" ht="14.25" customHeight="1">
      <c r="A5" s="1"/>
      <c r="B5" s="2"/>
      <c r="C5" s="4"/>
      <c r="D5" s="48" t="s">
        <v>3</v>
      </c>
      <c r="E5" s="49"/>
      <c r="F5" s="9">
        <v>36</v>
      </c>
      <c r="G5" s="10" t="s">
        <v>4</v>
      </c>
      <c r="H5" s="11"/>
      <c r="I5" s="11"/>
      <c r="J5" s="12"/>
      <c r="K5" s="13"/>
      <c r="L5" s="13"/>
      <c r="M5" s="13"/>
      <c r="N5" s="13"/>
      <c r="O5" s="14"/>
      <c r="P5" s="2"/>
      <c r="Q5" s="2"/>
    </row>
    <row r="6" spans="1:17" ht="20.25">
      <c r="A6" s="1"/>
      <c r="B6" s="2"/>
      <c r="C6" s="2"/>
      <c r="D6" s="31" t="s">
        <v>5</v>
      </c>
      <c r="E6" s="32"/>
      <c r="F6" s="50" t="s">
        <v>6</v>
      </c>
      <c r="G6" s="51"/>
      <c r="H6" s="33" t="s">
        <v>7</v>
      </c>
      <c r="I6" s="21"/>
      <c r="J6" s="31" t="s">
        <v>5</v>
      </c>
      <c r="K6" s="32"/>
      <c r="L6" s="50" t="s">
        <v>8</v>
      </c>
      <c r="M6" s="51"/>
      <c r="N6" s="34" t="s">
        <v>9</v>
      </c>
      <c r="O6" s="21"/>
      <c r="P6" s="2"/>
      <c r="Q6" s="2"/>
    </row>
    <row r="7" spans="1:17" ht="12.75">
      <c r="A7" s="1"/>
      <c r="B7" s="2"/>
      <c r="C7" s="2"/>
      <c r="D7" s="28">
        <f>F4</f>
        <v>8130</v>
      </c>
      <c r="E7" s="35"/>
      <c r="F7" s="20">
        <f>EkSt13(D7,0)</f>
        <v>0</v>
      </c>
      <c r="G7" s="20"/>
      <c r="H7" s="20">
        <f>EkSt13(D7,1)</f>
        <v>0</v>
      </c>
      <c r="I7" s="20"/>
      <c r="J7" s="28">
        <f>D71+$F$5</f>
        <v>10110</v>
      </c>
      <c r="K7" s="35"/>
      <c r="L7" s="20">
        <f>EkSt13(J7,0)</f>
        <v>313</v>
      </c>
      <c r="M7" s="20"/>
      <c r="N7" s="20">
        <f>EkSt13(J7,1)</f>
        <v>0</v>
      </c>
      <c r="O7" s="21"/>
      <c r="P7" s="2"/>
      <c r="Q7" s="2"/>
    </row>
    <row r="8" spans="1:17" ht="10.5" customHeight="1">
      <c r="A8" s="1"/>
      <c r="B8" s="2"/>
      <c r="C8" s="2"/>
      <c r="D8" s="29">
        <f>D7+$F$5</f>
        <v>8166</v>
      </c>
      <c r="E8" s="23"/>
      <c r="F8" s="22">
        <f>EkSt13(D8,0)</f>
        <v>5</v>
      </c>
      <c r="G8" s="22"/>
      <c r="H8" s="22">
        <f>EkSt13(D8,1)</f>
        <v>0</v>
      </c>
      <c r="I8" s="22"/>
      <c r="J8" s="29">
        <f>J7+$F$5</f>
        <v>10146</v>
      </c>
      <c r="K8" s="23"/>
      <c r="L8" s="22">
        <f>EkSt13(J8,0)</f>
        <v>320</v>
      </c>
      <c r="M8" s="22"/>
      <c r="N8" s="22">
        <f>EkSt13(J8,1)</f>
        <v>0</v>
      </c>
      <c r="O8" s="23"/>
      <c r="P8" s="2"/>
      <c r="Q8" s="2"/>
    </row>
    <row r="9" spans="1:17" ht="10.5" customHeight="1">
      <c r="A9" s="1"/>
      <c r="B9" s="2"/>
      <c r="C9" s="2"/>
      <c r="D9" s="29">
        <f>D8+$F$5</f>
        <v>8202</v>
      </c>
      <c r="E9" s="23"/>
      <c r="F9" s="22">
        <f>EkSt13(D9,0)</f>
        <v>10</v>
      </c>
      <c r="G9" s="22"/>
      <c r="H9" s="22">
        <f>EkSt13(D9,1)</f>
        <v>0</v>
      </c>
      <c r="I9" s="22"/>
      <c r="J9" s="29">
        <f>J8+$F$5</f>
        <v>10182</v>
      </c>
      <c r="K9" s="23"/>
      <c r="L9" s="22">
        <f>EkSt13(J9,0)</f>
        <v>326</v>
      </c>
      <c r="M9" s="22"/>
      <c r="N9" s="22">
        <f>EkSt13(J9,1)</f>
        <v>0</v>
      </c>
      <c r="O9" s="24"/>
      <c r="P9" s="2"/>
      <c r="Q9" s="2"/>
    </row>
    <row r="10" spans="1:17" ht="10.5" customHeight="1">
      <c r="A10" s="1"/>
      <c r="B10" s="2"/>
      <c r="C10" s="2"/>
      <c r="D10" s="29">
        <f>D9+$F$5</f>
        <v>8238</v>
      </c>
      <c r="E10" s="23"/>
      <c r="F10" s="22">
        <f>EkSt13(D10,0)</f>
        <v>15</v>
      </c>
      <c r="G10" s="22"/>
      <c r="H10" s="22">
        <f>EkSt13(D10,1)</f>
        <v>0</v>
      </c>
      <c r="I10" s="22"/>
      <c r="J10" s="29">
        <f>J9+$F$5</f>
        <v>10218</v>
      </c>
      <c r="K10" s="23"/>
      <c r="L10" s="22">
        <f>EkSt13(J10,0)</f>
        <v>333</v>
      </c>
      <c r="M10" s="22"/>
      <c r="N10" s="22">
        <f>EkSt13(J10,1)</f>
        <v>0</v>
      </c>
      <c r="O10" s="23"/>
      <c r="P10" s="2"/>
      <c r="Q10" s="2"/>
    </row>
    <row r="11" spans="1:17" ht="10.5" customHeight="1">
      <c r="A11" s="1"/>
      <c r="B11" s="2"/>
      <c r="C11" s="2"/>
      <c r="D11" s="29">
        <f>D10+$F$5</f>
        <v>8274</v>
      </c>
      <c r="E11" s="23"/>
      <c r="F11" s="22">
        <f>EkSt13(D11,0)</f>
        <v>20</v>
      </c>
      <c r="G11" s="22"/>
      <c r="H11" s="22">
        <f>EkSt13(D11,1)</f>
        <v>0</v>
      </c>
      <c r="I11" s="22"/>
      <c r="J11" s="29">
        <f>J10+$F$5</f>
        <v>10254</v>
      </c>
      <c r="K11" s="23"/>
      <c r="L11" s="22">
        <f>EkSt13(J11,0)</f>
        <v>339</v>
      </c>
      <c r="M11" s="22"/>
      <c r="N11" s="22">
        <f>EkSt13(J11,1)</f>
        <v>0</v>
      </c>
      <c r="O11" s="23"/>
      <c r="P11" s="2"/>
      <c r="Q11" s="2"/>
    </row>
    <row r="12" spans="1:17" ht="3.75" customHeight="1">
      <c r="A12" s="1"/>
      <c r="B12" s="2"/>
      <c r="C12" s="2"/>
      <c r="D12" s="29"/>
      <c r="E12" s="23"/>
      <c r="F12" s="22"/>
      <c r="G12" s="22"/>
      <c r="H12" s="22"/>
      <c r="I12" s="22"/>
      <c r="J12" s="29"/>
      <c r="K12" s="23"/>
      <c r="L12" s="22"/>
      <c r="M12" s="22"/>
      <c r="N12" s="22"/>
      <c r="O12" s="23"/>
      <c r="P12" s="2"/>
      <c r="Q12" s="2"/>
    </row>
    <row r="13" spans="1:17" ht="10.5" customHeight="1">
      <c r="A13" s="1"/>
      <c r="B13" s="2"/>
      <c r="C13" s="2"/>
      <c r="D13" s="29">
        <f>D11+$F$5</f>
        <v>8310</v>
      </c>
      <c r="E13" s="23"/>
      <c r="F13" s="22">
        <f>EkSt13(D13,0)</f>
        <v>25</v>
      </c>
      <c r="G13" s="22"/>
      <c r="H13" s="22">
        <f>EkSt13(D13,1)</f>
        <v>0</v>
      </c>
      <c r="I13" s="22">
        <f aca="true" t="shared" si="0" ref="I13:I70">EkSt07(E13,1)</f>
        <v>0</v>
      </c>
      <c r="J13" s="29">
        <f>J11+$F$5</f>
        <v>10290</v>
      </c>
      <c r="K13" s="23"/>
      <c r="L13" s="22">
        <f>EkSt13(J13,0)</f>
        <v>345</v>
      </c>
      <c r="M13" s="22"/>
      <c r="N13" s="22">
        <f>EkSt13(J13,1)</f>
        <v>0</v>
      </c>
      <c r="O13" s="23"/>
      <c r="P13" s="2"/>
      <c r="Q13" s="2"/>
    </row>
    <row r="14" spans="1:17" ht="10.5" customHeight="1">
      <c r="A14" s="1"/>
      <c r="B14" s="2"/>
      <c r="C14" s="2"/>
      <c r="D14" s="29">
        <f>D13+$F$5</f>
        <v>8346</v>
      </c>
      <c r="E14" s="23"/>
      <c r="F14" s="22">
        <f>EkSt13(D14,0)</f>
        <v>30</v>
      </c>
      <c r="G14" s="22"/>
      <c r="H14" s="22">
        <f>EkSt13(D14,1)</f>
        <v>0</v>
      </c>
      <c r="I14" s="22">
        <f t="shared" si="0"/>
        <v>0</v>
      </c>
      <c r="J14" s="29">
        <f>J13+$F$5</f>
        <v>10326</v>
      </c>
      <c r="K14" s="23"/>
      <c r="L14" s="22">
        <f>EkSt13(J14,0)</f>
        <v>352</v>
      </c>
      <c r="M14" s="22"/>
      <c r="N14" s="22">
        <f>EkSt13(J14,1)</f>
        <v>0</v>
      </c>
      <c r="O14" s="23"/>
      <c r="P14" s="2"/>
      <c r="Q14" s="2"/>
    </row>
    <row r="15" spans="1:17" ht="10.5" customHeight="1">
      <c r="A15" s="1"/>
      <c r="B15" s="2"/>
      <c r="C15" s="2"/>
      <c r="D15" s="29">
        <f>D14+$F$5</f>
        <v>8382</v>
      </c>
      <c r="E15" s="23"/>
      <c r="F15" s="22">
        <f>EkSt13(D15,0)</f>
        <v>35</v>
      </c>
      <c r="G15" s="22"/>
      <c r="H15" s="22">
        <f>EkSt13(D15,1)</f>
        <v>0</v>
      </c>
      <c r="I15" s="22">
        <f t="shared" si="0"/>
        <v>0</v>
      </c>
      <c r="J15" s="29">
        <f>J14+$F$5</f>
        <v>10362</v>
      </c>
      <c r="K15" s="23"/>
      <c r="L15" s="22">
        <f>EkSt13(J15,0)</f>
        <v>358</v>
      </c>
      <c r="M15" s="22"/>
      <c r="N15" s="22">
        <f>EkSt13(J15,1)</f>
        <v>0</v>
      </c>
      <c r="O15" s="23"/>
      <c r="P15" s="2"/>
      <c r="Q15" s="2"/>
    </row>
    <row r="16" spans="1:17" ht="10.5" customHeight="1">
      <c r="A16" s="1"/>
      <c r="B16" s="2"/>
      <c r="C16" s="2"/>
      <c r="D16" s="29">
        <f>D15+$F$5</f>
        <v>8418</v>
      </c>
      <c r="E16" s="23"/>
      <c r="F16" s="22">
        <f>EkSt13(D16,0)</f>
        <v>41</v>
      </c>
      <c r="G16" s="22"/>
      <c r="H16" s="22">
        <f>EkSt13(D16,1)</f>
        <v>0</v>
      </c>
      <c r="I16" s="22">
        <f t="shared" si="0"/>
        <v>0</v>
      </c>
      <c r="J16" s="29">
        <f>J15+$F$5</f>
        <v>10398</v>
      </c>
      <c r="K16" s="23"/>
      <c r="L16" s="22">
        <f>EkSt13(J16,0)</f>
        <v>365</v>
      </c>
      <c r="M16" s="22"/>
      <c r="N16" s="22">
        <f>EkSt13(J16,1)</f>
        <v>0</v>
      </c>
      <c r="O16" s="23"/>
      <c r="P16" s="2"/>
      <c r="Q16" s="2"/>
    </row>
    <row r="17" spans="1:17" ht="10.5" customHeight="1">
      <c r="A17" s="1"/>
      <c r="B17" s="2"/>
      <c r="C17" s="2"/>
      <c r="D17" s="29">
        <f>D16+$F$5</f>
        <v>8454</v>
      </c>
      <c r="E17" s="23"/>
      <c r="F17" s="22">
        <f>EkSt13(D17,0)</f>
        <v>46</v>
      </c>
      <c r="G17" s="22"/>
      <c r="H17" s="22">
        <f>EkSt13(D17,1)</f>
        <v>0</v>
      </c>
      <c r="I17" s="22">
        <f t="shared" si="0"/>
        <v>0</v>
      </c>
      <c r="J17" s="29">
        <f>J16+$F$5</f>
        <v>10434</v>
      </c>
      <c r="K17" s="23"/>
      <c r="L17" s="22">
        <f>EkSt13(J17,0)</f>
        <v>372</v>
      </c>
      <c r="M17" s="22"/>
      <c r="N17" s="22">
        <f>EkSt13(J17,1)</f>
        <v>0</v>
      </c>
      <c r="O17" s="23"/>
      <c r="P17" s="2"/>
      <c r="Q17" s="2"/>
    </row>
    <row r="18" spans="1:17" ht="3.75" customHeight="1">
      <c r="A18" s="1"/>
      <c r="B18" s="2"/>
      <c r="C18" s="2"/>
      <c r="D18" s="29"/>
      <c r="E18" s="23"/>
      <c r="F18" s="22"/>
      <c r="G18" s="22"/>
      <c r="H18" s="22"/>
      <c r="I18" s="22">
        <f t="shared" si="0"/>
        <v>0</v>
      </c>
      <c r="J18" s="29"/>
      <c r="K18" s="23"/>
      <c r="L18" s="22"/>
      <c r="M18" s="22"/>
      <c r="N18" s="22"/>
      <c r="O18" s="23"/>
      <c r="P18" s="2"/>
      <c r="Q18" s="2"/>
    </row>
    <row r="19" spans="1:17" ht="10.5" customHeight="1">
      <c r="A19" s="1"/>
      <c r="B19" s="2"/>
      <c r="C19" s="2"/>
      <c r="D19" s="29">
        <f>D17+$F$5</f>
        <v>8490</v>
      </c>
      <c r="E19" s="23"/>
      <c r="F19" s="22">
        <f>EkSt13(D19,0)</f>
        <v>51</v>
      </c>
      <c r="G19" s="22"/>
      <c r="H19" s="22">
        <f>EkSt13(D19,1)</f>
        <v>0</v>
      </c>
      <c r="I19" s="22">
        <f t="shared" si="0"/>
        <v>0</v>
      </c>
      <c r="J19" s="29">
        <f>J17+$F$5</f>
        <v>10470</v>
      </c>
      <c r="K19" s="23"/>
      <c r="L19" s="22">
        <f>EkSt13(J19,0)</f>
        <v>378</v>
      </c>
      <c r="M19" s="22"/>
      <c r="N19" s="22">
        <f>EkSt13(J19,1)</f>
        <v>0</v>
      </c>
      <c r="O19" s="23"/>
      <c r="P19" s="2"/>
      <c r="Q19" s="2"/>
    </row>
    <row r="20" spans="1:17" ht="10.5" customHeight="1">
      <c r="A20" s="1"/>
      <c r="B20" s="2"/>
      <c r="C20" s="2"/>
      <c r="D20" s="29">
        <f>D19+$F$5</f>
        <v>8526</v>
      </c>
      <c r="E20" s="23"/>
      <c r="F20" s="22">
        <f>EkSt13(D20,0)</f>
        <v>56</v>
      </c>
      <c r="G20" s="22"/>
      <c r="H20" s="22">
        <f>EkSt13(D20,1)</f>
        <v>0</v>
      </c>
      <c r="I20" s="22">
        <f t="shared" si="0"/>
        <v>0</v>
      </c>
      <c r="J20" s="29">
        <f>J19+$F$5</f>
        <v>10506</v>
      </c>
      <c r="K20" s="23"/>
      <c r="L20" s="22">
        <f>EkSt13(J20,0)</f>
        <v>385</v>
      </c>
      <c r="M20" s="22"/>
      <c r="N20" s="22">
        <f>EkSt13(J20,1)</f>
        <v>0</v>
      </c>
      <c r="O20" s="23"/>
      <c r="P20" s="2"/>
      <c r="Q20" s="2"/>
    </row>
    <row r="21" spans="1:17" ht="10.5" customHeight="1">
      <c r="A21" s="1"/>
      <c r="B21" s="2"/>
      <c r="C21" s="2"/>
      <c r="D21" s="29">
        <f>D20+$F$5</f>
        <v>8562</v>
      </c>
      <c r="E21" s="23"/>
      <c r="F21" s="22">
        <f>EkSt13(D21,0)</f>
        <v>62</v>
      </c>
      <c r="G21" s="22"/>
      <c r="H21" s="22">
        <f>EkSt13(D21,1)</f>
        <v>0</v>
      </c>
      <c r="I21" s="22">
        <f t="shared" si="0"/>
        <v>0</v>
      </c>
      <c r="J21" s="29">
        <f>J20+$F$5</f>
        <v>10542</v>
      </c>
      <c r="K21" s="23"/>
      <c r="L21" s="22">
        <f>EkSt13(J21,0)</f>
        <v>392</v>
      </c>
      <c r="M21" s="22"/>
      <c r="N21" s="22">
        <f>EkSt13(J21,1)</f>
        <v>0</v>
      </c>
      <c r="O21" s="23"/>
      <c r="P21" s="2"/>
      <c r="Q21" s="2"/>
    </row>
    <row r="22" spans="1:17" ht="10.5" customHeight="1">
      <c r="A22" s="1"/>
      <c r="B22" s="2"/>
      <c r="C22" s="2"/>
      <c r="D22" s="29">
        <f>D21+$F$5</f>
        <v>8598</v>
      </c>
      <c r="E22" s="23"/>
      <c r="F22" s="22">
        <f>EkSt13(D22,0)</f>
        <v>67</v>
      </c>
      <c r="G22" s="22"/>
      <c r="H22" s="22">
        <f>EkSt13(D22,1)</f>
        <v>0</v>
      </c>
      <c r="I22" s="22">
        <f t="shared" si="0"/>
        <v>0</v>
      </c>
      <c r="J22" s="29">
        <f>J21+$F$5</f>
        <v>10578</v>
      </c>
      <c r="K22" s="23"/>
      <c r="L22" s="22">
        <f>EkSt13(J22,0)</f>
        <v>398</v>
      </c>
      <c r="M22" s="22"/>
      <c r="N22" s="22">
        <f>EkSt13(J22,1)</f>
        <v>0</v>
      </c>
      <c r="O22" s="23"/>
      <c r="P22" s="2"/>
      <c r="Q22" s="2"/>
    </row>
    <row r="23" spans="1:17" ht="10.5" customHeight="1">
      <c r="A23" s="1"/>
      <c r="B23" s="2"/>
      <c r="C23" s="2"/>
      <c r="D23" s="29">
        <f>D22+$F$5</f>
        <v>8634</v>
      </c>
      <c r="E23" s="23"/>
      <c r="F23" s="22">
        <f>EkSt13(D23,0)</f>
        <v>72</v>
      </c>
      <c r="G23" s="22"/>
      <c r="H23" s="22">
        <f>EkSt13(D23,1)</f>
        <v>0</v>
      </c>
      <c r="I23" s="22">
        <f t="shared" si="0"/>
        <v>0</v>
      </c>
      <c r="J23" s="29">
        <f>J22+$F$5</f>
        <v>10614</v>
      </c>
      <c r="K23" s="23"/>
      <c r="L23" s="22">
        <f>EkSt13(J23,0)</f>
        <v>405</v>
      </c>
      <c r="M23" s="22"/>
      <c r="N23" s="22">
        <f>EkSt13(J23,1)</f>
        <v>0</v>
      </c>
      <c r="O23" s="23"/>
      <c r="P23" s="2"/>
      <c r="Q23" s="2"/>
    </row>
    <row r="24" spans="1:17" ht="4.5" customHeight="1">
      <c r="A24" s="1"/>
      <c r="B24" s="2"/>
      <c r="C24" s="2"/>
      <c r="D24" s="29"/>
      <c r="E24" s="23"/>
      <c r="F24" s="22"/>
      <c r="G24" s="22"/>
      <c r="H24" s="22"/>
      <c r="I24" s="22">
        <f t="shared" si="0"/>
        <v>0</v>
      </c>
      <c r="J24" s="29"/>
      <c r="K24" s="23"/>
      <c r="L24" s="22"/>
      <c r="M24" s="22"/>
      <c r="N24" s="22"/>
      <c r="O24" s="23"/>
      <c r="P24" s="2"/>
      <c r="Q24" s="2"/>
    </row>
    <row r="25" spans="1:17" ht="10.5" customHeight="1">
      <c r="A25" s="1"/>
      <c r="B25" s="2"/>
      <c r="C25" s="2"/>
      <c r="D25" s="29">
        <f>D23+$F$5</f>
        <v>8670</v>
      </c>
      <c r="E25" s="23"/>
      <c r="F25" s="22">
        <f>EkSt13(D25,0)</f>
        <v>78</v>
      </c>
      <c r="G25" s="22"/>
      <c r="H25" s="22">
        <f>EkSt13(D25,1)</f>
        <v>0</v>
      </c>
      <c r="I25" s="22">
        <f t="shared" si="0"/>
        <v>0</v>
      </c>
      <c r="J25" s="29">
        <f>J23+$F$5</f>
        <v>10650</v>
      </c>
      <c r="K25" s="23"/>
      <c r="L25" s="22">
        <f>EkSt13(J25,0)</f>
        <v>412</v>
      </c>
      <c r="M25" s="22"/>
      <c r="N25" s="22">
        <f>EkSt13(J25,1)</f>
        <v>0</v>
      </c>
      <c r="O25" s="23"/>
      <c r="P25" s="2"/>
      <c r="Q25" s="2"/>
    </row>
    <row r="26" spans="1:17" ht="10.5" customHeight="1">
      <c r="A26" s="1"/>
      <c r="B26" s="2"/>
      <c r="C26" s="2"/>
      <c r="D26" s="29">
        <f>D25+$F$5</f>
        <v>8706</v>
      </c>
      <c r="E26" s="23"/>
      <c r="F26" s="22">
        <f>EkSt13(D26,0)</f>
        <v>83</v>
      </c>
      <c r="G26" s="22"/>
      <c r="H26" s="22">
        <f>EkSt13(D26,1)</f>
        <v>0</v>
      </c>
      <c r="I26" s="22">
        <f t="shared" si="0"/>
        <v>0</v>
      </c>
      <c r="J26" s="29">
        <f>J25+$F$5</f>
        <v>10686</v>
      </c>
      <c r="K26" s="23"/>
      <c r="L26" s="22">
        <f>EkSt13(J26,0)</f>
        <v>418</v>
      </c>
      <c r="M26" s="22"/>
      <c r="N26" s="22">
        <f>EkSt13(J26,1)</f>
        <v>0</v>
      </c>
      <c r="O26" s="23"/>
      <c r="P26" s="2"/>
      <c r="Q26" s="2"/>
    </row>
    <row r="27" spans="1:17" ht="10.5" customHeight="1">
      <c r="A27" s="1"/>
      <c r="B27" s="2"/>
      <c r="C27" s="2"/>
      <c r="D27" s="29">
        <f>D26+$F$5</f>
        <v>8742</v>
      </c>
      <c r="E27" s="23"/>
      <c r="F27" s="22">
        <f>EkSt13(D27,0)</f>
        <v>89</v>
      </c>
      <c r="G27" s="22"/>
      <c r="H27" s="22">
        <f>EkSt13(D27,1)</f>
        <v>0</v>
      </c>
      <c r="I27" s="22">
        <f t="shared" si="0"/>
        <v>0</v>
      </c>
      <c r="J27" s="29">
        <f>J26+$F$5</f>
        <v>10722</v>
      </c>
      <c r="K27" s="23"/>
      <c r="L27" s="22">
        <f>EkSt13(J27,0)</f>
        <v>425</v>
      </c>
      <c r="M27" s="22"/>
      <c r="N27" s="22">
        <f>EkSt13(J27,1)</f>
        <v>0</v>
      </c>
      <c r="O27" s="23"/>
      <c r="P27" s="2"/>
      <c r="Q27" s="2"/>
    </row>
    <row r="28" spans="1:17" ht="10.5" customHeight="1">
      <c r="A28" s="1"/>
      <c r="B28" s="2"/>
      <c r="C28" s="2"/>
      <c r="D28" s="29">
        <f>D27+$F$5</f>
        <v>8778</v>
      </c>
      <c r="E28" s="23"/>
      <c r="F28" s="22">
        <f>EkSt13(D28,0)</f>
        <v>94</v>
      </c>
      <c r="G28" s="22"/>
      <c r="H28" s="22">
        <f>EkSt13(D28,1)</f>
        <v>0</v>
      </c>
      <c r="I28" s="22">
        <f t="shared" si="0"/>
        <v>0</v>
      </c>
      <c r="J28" s="29">
        <f>J27+$F$5</f>
        <v>10758</v>
      </c>
      <c r="K28" s="23"/>
      <c r="L28" s="22">
        <f>EkSt13(J28,0)</f>
        <v>432</v>
      </c>
      <c r="M28" s="22"/>
      <c r="N28" s="22">
        <f>EkSt13(J28,1)</f>
        <v>0</v>
      </c>
      <c r="O28" s="23"/>
      <c r="P28" s="2"/>
      <c r="Q28" s="2"/>
    </row>
    <row r="29" spans="1:17" ht="10.5" customHeight="1">
      <c r="A29" s="1"/>
      <c r="B29" s="2"/>
      <c r="C29" s="2"/>
      <c r="D29" s="29">
        <f>D28+$F$5</f>
        <v>8814</v>
      </c>
      <c r="E29" s="23"/>
      <c r="F29" s="22">
        <f>EkSt13(D29,0)</f>
        <v>100</v>
      </c>
      <c r="G29" s="22"/>
      <c r="H29" s="22">
        <f>EkSt13(D29,1)</f>
        <v>0</v>
      </c>
      <c r="I29" s="22">
        <f t="shared" si="0"/>
        <v>0</v>
      </c>
      <c r="J29" s="29">
        <f>J28+$F$5</f>
        <v>10794</v>
      </c>
      <c r="K29" s="23"/>
      <c r="L29" s="22">
        <f>EkSt13(J29,0)</f>
        <v>439</v>
      </c>
      <c r="M29" s="22"/>
      <c r="N29" s="22">
        <f>EkSt13(J29,1)</f>
        <v>0</v>
      </c>
      <c r="O29" s="23"/>
      <c r="P29" s="2"/>
      <c r="Q29" s="2"/>
    </row>
    <row r="30" spans="1:17" ht="3.75" customHeight="1">
      <c r="A30" s="1"/>
      <c r="B30" s="2"/>
      <c r="C30" s="2"/>
      <c r="D30" s="29"/>
      <c r="E30" s="23"/>
      <c r="F30" s="22"/>
      <c r="G30" s="22"/>
      <c r="H30" s="22"/>
      <c r="I30" s="22">
        <f t="shared" si="0"/>
        <v>0</v>
      </c>
      <c r="J30" s="29"/>
      <c r="K30" s="23"/>
      <c r="L30" s="22"/>
      <c r="M30" s="22"/>
      <c r="N30" s="22"/>
      <c r="O30" s="23"/>
      <c r="P30" s="2"/>
      <c r="Q30" s="2"/>
    </row>
    <row r="31" spans="1:17" ht="10.5" customHeight="1">
      <c r="A31" s="1"/>
      <c r="B31" s="2"/>
      <c r="C31" s="2"/>
      <c r="D31" s="29">
        <f>D29+$F$5</f>
        <v>8850</v>
      </c>
      <c r="E31" s="23"/>
      <c r="F31" s="22">
        <f>EkSt13(D31,0)</f>
        <v>105</v>
      </c>
      <c r="G31" s="22"/>
      <c r="H31" s="22">
        <f>EkSt13(D31,1)</f>
        <v>0</v>
      </c>
      <c r="I31" s="22">
        <f t="shared" si="0"/>
        <v>0</v>
      </c>
      <c r="J31" s="29">
        <f>J29+$F$5</f>
        <v>10830</v>
      </c>
      <c r="K31" s="23"/>
      <c r="L31" s="22">
        <f>EkSt13(J31,0)</f>
        <v>446</v>
      </c>
      <c r="M31" s="22"/>
      <c r="N31" s="22">
        <f>EkSt13(J31,1)</f>
        <v>0</v>
      </c>
      <c r="O31" s="23"/>
      <c r="P31" s="2"/>
      <c r="Q31" s="2"/>
    </row>
    <row r="32" spans="1:17" ht="10.5" customHeight="1">
      <c r="A32" s="1"/>
      <c r="B32" s="2"/>
      <c r="C32" s="2"/>
      <c r="D32" s="29">
        <f>D31+$F$5</f>
        <v>8886</v>
      </c>
      <c r="E32" s="23"/>
      <c r="F32" s="22">
        <f>EkSt13(D32,0)</f>
        <v>111</v>
      </c>
      <c r="G32" s="22"/>
      <c r="H32" s="22">
        <f>EkSt13(D32,1)</f>
        <v>0</v>
      </c>
      <c r="I32" s="22">
        <f t="shared" si="0"/>
        <v>0</v>
      </c>
      <c r="J32" s="29">
        <f>J31+$F$5</f>
        <v>10866</v>
      </c>
      <c r="K32" s="23"/>
      <c r="L32" s="22">
        <f>EkSt13(J32,0)</f>
        <v>452</v>
      </c>
      <c r="M32" s="22"/>
      <c r="N32" s="22">
        <f>EkSt13(J32,1)</f>
        <v>0</v>
      </c>
      <c r="O32" s="23"/>
      <c r="P32" s="2"/>
      <c r="Q32" s="2"/>
    </row>
    <row r="33" spans="1:17" ht="10.5" customHeight="1">
      <c r="A33" s="1"/>
      <c r="B33" s="2"/>
      <c r="C33" s="2"/>
      <c r="D33" s="29">
        <f>D32+$F$5</f>
        <v>8922</v>
      </c>
      <c r="E33" s="23"/>
      <c r="F33" s="22">
        <f>EkSt13(D33,0)</f>
        <v>116</v>
      </c>
      <c r="G33" s="22"/>
      <c r="H33" s="22">
        <f>EkSt13(D33,1)</f>
        <v>0</v>
      </c>
      <c r="I33" s="22">
        <f t="shared" si="0"/>
        <v>0</v>
      </c>
      <c r="J33" s="29">
        <f>J32+$F$5</f>
        <v>10902</v>
      </c>
      <c r="K33" s="23"/>
      <c r="L33" s="22">
        <f>EkSt13(J33,0)</f>
        <v>459</v>
      </c>
      <c r="M33" s="22"/>
      <c r="N33" s="22">
        <f>EkSt13(J33,1)</f>
        <v>0</v>
      </c>
      <c r="O33" s="23"/>
      <c r="P33" s="2"/>
      <c r="Q33" s="2"/>
    </row>
    <row r="34" spans="1:17" ht="10.5" customHeight="1">
      <c r="A34" s="1"/>
      <c r="B34" s="2"/>
      <c r="C34" s="2"/>
      <c r="D34" s="29">
        <f>D33+$F$5</f>
        <v>8958</v>
      </c>
      <c r="E34" s="23"/>
      <c r="F34" s="22">
        <f>EkSt13(D34,0)</f>
        <v>122</v>
      </c>
      <c r="G34" s="22"/>
      <c r="H34" s="22">
        <f>EkSt13(D34,1)</f>
        <v>0</v>
      </c>
      <c r="I34" s="22">
        <f t="shared" si="0"/>
        <v>0</v>
      </c>
      <c r="J34" s="29">
        <f>J33+$F$5</f>
        <v>10938</v>
      </c>
      <c r="K34" s="23"/>
      <c r="L34" s="22">
        <f>EkSt13(J34,0)</f>
        <v>466</v>
      </c>
      <c r="M34" s="22"/>
      <c r="N34" s="22">
        <f>EkSt13(J34,1)</f>
        <v>0</v>
      </c>
      <c r="O34" s="23"/>
      <c r="P34" s="2"/>
      <c r="Q34" s="2"/>
    </row>
    <row r="35" spans="1:17" ht="10.5" customHeight="1">
      <c r="A35" s="1"/>
      <c r="B35" s="2"/>
      <c r="C35" s="2"/>
      <c r="D35" s="29">
        <f>D34+$F$5</f>
        <v>8994</v>
      </c>
      <c r="E35" s="23"/>
      <c r="F35" s="22">
        <f>EkSt13(D35,0)</f>
        <v>127</v>
      </c>
      <c r="G35" s="22"/>
      <c r="H35" s="22">
        <f>EkSt13(D35,1)</f>
        <v>0</v>
      </c>
      <c r="I35" s="22">
        <f t="shared" si="0"/>
        <v>0</v>
      </c>
      <c r="J35" s="29">
        <f>J34+$F$5</f>
        <v>10974</v>
      </c>
      <c r="K35" s="23"/>
      <c r="L35" s="22">
        <f>EkSt13(J35,0)</f>
        <v>473</v>
      </c>
      <c r="M35" s="22"/>
      <c r="N35" s="22">
        <f>EkSt13(J35,1)</f>
        <v>0</v>
      </c>
      <c r="O35" s="23"/>
      <c r="P35" s="2"/>
      <c r="Q35" s="2"/>
    </row>
    <row r="36" spans="1:17" ht="3" customHeight="1">
      <c r="A36" s="1"/>
      <c r="B36" s="2"/>
      <c r="C36" s="2"/>
      <c r="D36" s="29"/>
      <c r="E36" s="23"/>
      <c r="F36" s="22"/>
      <c r="G36" s="22"/>
      <c r="H36" s="22"/>
      <c r="I36" s="22">
        <f t="shared" si="0"/>
        <v>0</v>
      </c>
      <c r="J36" s="29"/>
      <c r="K36" s="23"/>
      <c r="L36" s="22"/>
      <c r="M36" s="22"/>
      <c r="N36" s="22"/>
      <c r="O36" s="23"/>
      <c r="P36" s="2"/>
      <c r="Q36" s="2"/>
    </row>
    <row r="37" spans="1:17" ht="10.5" customHeight="1">
      <c r="A37" s="1"/>
      <c r="B37" s="2"/>
      <c r="C37" s="2"/>
      <c r="D37" s="29">
        <f>D35+$F$5</f>
        <v>9030</v>
      </c>
      <c r="E37" s="23"/>
      <c r="F37" s="22">
        <f>EkSt13(D37,0)</f>
        <v>133</v>
      </c>
      <c r="G37" s="22"/>
      <c r="H37" s="22">
        <f>EkSt13(D37,1)</f>
        <v>0</v>
      </c>
      <c r="I37" s="22">
        <f t="shared" si="0"/>
        <v>0</v>
      </c>
      <c r="J37" s="29">
        <f>J35+$F$5</f>
        <v>11010</v>
      </c>
      <c r="K37" s="23"/>
      <c r="L37" s="22">
        <f>EkSt13(J37,0)</f>
        <v>480</v>
      </c>
      <c r="M37" s="22"/>
      <c r="N37" s="22">
        <f>EkSt13(J37,1)</f>
        <v>0</v>
      </c>
      <c r="O37" s="23"/>
      <c r="P37" s="2"/>
      <c r="Q37" s="2"/>
    </row>
    <row r="38" spans="1:17" ht="10.5" customHeight="1">
      <c r="A38" s="1"/>
      <c r="B38" s="2"/>
      <c r="C38" s="2"/>
      <c r="D38" s="29">
        <f>D37+$F$5</f>
        <v>9066</v>
      </c>
      <c r="E38" s="23"/>
      <c r="F38" s="22">
        <f>EkSt13(D38,0)</f>
        <v>139</v>
      </c>
      <c r="G38" s="22"/>
      <c r="H38" s="22">
        <f>EkSt13(D38,1)</f>
        <v>0</v>
      </c>
      <c r="I38" s="22">
        <f t="shared" si="0"/>
        <v>0</v>
      </c>
      <c r="J38" s="29">
        <f>J37+$F$5</f>
        <v>11046</v>
      </c>
      <c r="K38" s="23"/>
      <c r="L38" s="22">
        <f>EkSt13(J38,0)</f>
        <v>487</v>
      </c>
      <c r="M38" s="22"/>
      <c r="N38" s="22">
        <f>EkSt13(J38,1)</f>
        <v>0</v>
      </c>
      <c r="O38" s="23"/>
      <c r="P38" s="2"/>
      <c r="Q38" s="2"/>
    </row>
    <row r="39" spans="1:17" ht="10.5" customHeight="1">
      <c r="A39" s="1"/>
      <c r="B39" s="2"/>
      <c r="C39" s="2"/>
      <c r="D39" s="29">
        <f>D38+$F$5</f>
        <v>9102</v>
      </c>
      <c r="E39" s="23"/>
      <c r="F39" s="22">
        <f>EkSt13(D39,0)</f>
        <v>144</v>
      </c>
      <c r="G39" s="22"/>
      <c r="H39" s="22">
        <f>EkSt13(D39,1)</f>
        <v>0</v>
      </c>
      <c r="I39" s="22">
        <f t="shared" si="0"/>
        <v>0</v>
      </c>
      <c r="J39" s="29">
        <f>J38+$F$5</f>
        <v>11082</v>
      </c>
      <c r="K39" s="23"/>
      <c r="L39" s="22">
        <f>EkSt13(J39,0)</f>
        <v>494</v>
      </c>
      <c r="M39" s="22"/>
      <c r="N39" s="22">
        <f>EkSt13(J39,1)</f>
        <v>0</v>
      </c>
      <c r="O39" s="23"/>
      <c r="P39" s="2"/>
      <c r="Q39" s="2"/>
    </row>
    <row r="40" spans="1:17" ht="10.5" customHeight="1">
      <c r="A40" s="1"/>
      <c r="B40" s="2"/>
      <c r="C40" s="2"/>
      <c r="D40" s="29">
        <f>D39+$F$5</f>
        <v>9138</v>
      </c>
      <c r="E40" s="23"/>
      <c r="F40" s="22">
        <f>EkSt13(D40,0)</f>
        <v>150</v>
      </c>
      <c r="G40" s="22"/>
      <c r="H40" s="22">
        <f>EkSt13(D40,1)</f>
        <v>0</v>
      </c>
      <c r="I40" s="22">
        <f t="shared" si="0"/>
        <v>0</v>
      </c>
      <c r="J40" s="29">
        <f>J39+$F$5</f>
        <v>11118</v>
      </c>
      <c r="K40" s="23"/>
      <c r="L40" s="22">
        <f>EkSt13(J40,0)</f>
        <v>501</v>
      </c>
      <c r="M40" s="22"/>
      <c r="N40" s="22">
        <f>EkSt13(J40,1)</f>
        <v>0</v>
      </c>
      <c r="O40" s="23"/>
      <c r="P40" s="2"/>
      <c r="Q40" s="2"/>
    </row>
    <row r="41" spans="1:17" ht="10.5" customHeight="1">
      <c r="A41" s="1"/>
      <c r="B41" s="2"/>
      <c r="C41" s="2"/>
      <c r="D41" s="29">
        <f>D40+$F$5</f>
        <v>9174</v>
      </c>
      <c r="E41" s="23"/>
      <c r="F41" s="22">
        <f>EkSt13(D41,0)</f>
        <v>156</v>
      </c>
      <c r="G41" s="22"/>
      <c r="H41" s="22">
        <f>EkSt13(D41,1)</f>
        <v>0</v>
      </c>
      <c r="I41" s="22">
        <f t="shared" si="0"/>
        <v>0</v>
      </c>
      <c r="J41" s="29">
        <f>J40+$F$5</f>
        <v>11154</v>
      </c>
      <c r="K41" s="23"/>
      <c r="L41" s="22">
        <f>EkSt13(J41,0)</f>
        <v>508</v>
      </c>
      <c r="M41" s="22"/>
      <c r="N41" s="22">
        <f>EkSt13(J41,1)</f>
        <v>0</v>
      </c>
      <c r="O41" s="23"/>
      <c r="P41" s="2"/>
      <c r="Q41" s="2"/>
    </row>
    <row r="42" spans="1:17" ht="4.5" customHeight="1">
      <c r="A42" s="1"/>
      <c r="B42" s="2"/>
      <c r="C42" s="2"/>
      <c r="D42" s="29"/>
      <c r="E42" s="23"/>
      <c r="F42" s="22"/>
      <c r="G42" s="22"/>
      <c r="H42" s="22"/>
      <c r="I42" s="22">
        <f t="shared" si="0"/>
        <v>0</v>
      </c>
      <c r="J42" s="29"/>
      <c r="K42" s="23"/>
      <c r="L42" s="22"/>
      <c r="M42" s="22"/>
      <c r="N42" s="22"/>
      <c r="O42" s="23"/>
      <c r="P42" s="2"/>
      <c r="Q42" s="2"/>
    </row>
    <row r="43" spans="1:17" ht="10.5" customHeight="1">
      <c r="A43" s="1"/>
      <c r="B43" s="2"/>
      <c r="C43" s="2"/>
      <c r="D43" s="29">
        <f>D41+$F$5</f>
        <v>9210</v>
      </c>
      <c r="E43" s="23"/>
      <c r="F43" s="22">
        <f>EkSt13(D43,0)</f>
        <v>162</v>
      </c>
      <c r="G43" s="22"/>
      <c r="H43" s="22">
        <f>EkSt13(D43,1)</f>
        <v>0</v>
      </c>
      <c r="I43" s="22">
        <f t="shared" si="0"/>
        <v>0</v>
      </c>
      <c r="J43" s="29">
        <f>J41+$F$5</f>
        <v>11190</v>
      </c>
      <c r="K43" s="23"/>
      <c r="L43" s="22">
        <f>EkSt13(J43,0)</f>
        <v>515</v>
      </c>
      <c r="M43" s="22"/>
      <c r="N43" s="22">
        <f>EkSt13(J43,1)</f>
        <v>0</v>
      </c>
      <c r="O43" s="23"/>
      <c r="P43" s="2"/>
      <c r="Q43" s="2"/>
    </row>
    <row r="44" spans="1:17" ht="10.5" customHeight="1">
      <c r="A44" s="1"/>
      <c r="B44" s="2"/>
      <c r="C44" s="2"/>
      <c r="D44" s="29">
        <f>D43+$F$5</f>
        <v>9246</v>
      </c>
      <c r="E44" s="23"/>
      <c r="F44" s="22">
        <f>EkSt13(D44,0)</f>
        <v>167</v>
      </c>
      <c r="G44" s="22"/>
      <c r="H44" s="22">
        <f>EkSt13(D44,1)</f>
        <v>0</v>
      </c>
      <c r="I44" s="22">
        <f t="shared" si="0"/>
        <v>0</v>
      </c>
      <c r="J44" s="29">
        <f>J43+$F$5</f>
        <v>11226</v>
      </c>
      <c r="K44" s="23"/>
      <c r="L44" s="22">
        <f>EkSt13(J44,0)</f>
        <v>522</v>
      </c>
      <c r="M44" s="22"/>
      <c r="N44" s="22">
        <f>EkSt13(J44,1)</f>
        <v>0</v>
      </c>
      <c r="O44" s="23"/>
      <c r="P44" s="2"/>
      <c r="Q44" s="2"/>
    </row>
    <row r="45" spans="1:17" ht="10.5" customHeight="1">
      <c r="A45" s="1"/>
      <c r="B45" s="2"/>
      <c r="C45" s="2"/>
      <c r="D45" s="29">
        <f>D44+$F$5</f>
        <v>9282</v>
      </c>
      <c r="E45" s="23"/>
      <c r="F45" s="22">
        <f>EkSt13(D45,0)</f>
        <v>173</v>
      </c>
      <c r="G45" s="22"/>
      <c r="H45" s="22">
        <f>EkSt13(D45,1)</f>
        <v>0</v>
      </c>
      <c r="I45" s="22">
        <f t="shared" si="0"/>
        <v>0</v>
      </c>
      <c r="J45" s="29">
        <f>J44+$F$5</f>
        <v>11262</v>
      </c>
      <c r="K45" s="23"/>
      <c r="L45" s="22">
        <f>EkSt13(J45,0)</f>
        <v>530</v>
      </c>
      <c r="M45" s="22"/>
      <c r="N45" s="22">
        <f>EkSt13(J45,1)</f>
        <v>0</v>
      </c>
      <c r="O45" s="23"/>
      <c r="P45" s="2"/>
      <c r="Q45" s="2"/>
    </row>
    <row r="46" spans="1:17" ht="10.5" customHeight="1">
      <c r="A46" s="1"/>
      <c r="B46" s="2"/>
      <c r="C46" s="2"/>
      <c r="D46" s="29">
        <f>D45+$F$5</f>
        <v>9318</v>
      </c>
      <c r="E46" s="23"/>
      <c r="F46" s="22">
        <f>EkSt13(D46,0)</f>
        <v>179</v>
      </c>
      <c r="G46" s="22"/>
      <c r="H46" s="22">
        <f>EkSt13(D46,1)</f>
        <v>0</v>
      </c>
      <c r="I46" s="22">
        <f t="shared" si="0"/>
        <v>0</v>
      </c>
      <c r="J46" s="29">
        <f>J45+$F$5</f>
        <v>11298</v>
      </c>
      <c r="K46" s="23"/>
      <c r="L46" s="22">
        <f>EkSt13(J46,0)</f>
        <v>537</v>
      </c>
      <c r="M46" s="22"/>
      <c r="N46" s="22">
        <f>EkSt13(J46,1)</f>
        <v>0</v>
      </c>
      <c r="O46" s="23"/>
      <c r="P46" s="2"/>
      <c r="Q46" s="2"/>
    </row>
    <row r="47" spans="1:17" ht="10.5" customHeight="1">
      <c r="A47" s="1"/>
      <c r="B47" s="2"/>
      <c r="C47" s="2"/>
      <c r="D47" s="29">
        <f>D46+$F$5</f>
        <v>9354</v>
      </c>
      <c r="E47" s="23"/>
      <c r="F47" s="22">
        <f>EkSt13(D47,0)</f>
        <v>185</v>
      </c>
      <c r="G47" s="22"/>
      <c r="H47" s="22">
        <f>EkSt13(D47,1)</f>
        <v>0</v>
      </c>
      <c r="I47" s="22">
        <f t="shared" si="0"/>
        <v>0</v>
      </c>
      <c r="J47" s="29">
        <f>J46+$F$5</f>
        <v>11334</v>
      </c>
      <c r="K47" s="23"/>
      <c r="L47" s="22">
        <f>EkSt13(J47,0)</f>
        <v>544</v>
      </c>
      <c r="M47" s="22"/>
      <c r="N47" s="22">
        <f>EkSt13(J47,1)</f>
        <v>0</v>
      </c>
      <c r="O47" s="23"/>
      <c r="P47" s="2"/>
      <c r="Q47" s="2"/>
    </row>
    <row r="48" spans="1:17" ht="3.75" customHeight="1">
      <c r="A48" s="1"/>
      <c r="B48" s="2"/>
      <c r="C48" s="2"/>
      <c r="D48" s="29"/>
      <c r="E48" s="23"/>
      <c r="F48" s="22"/>
      <c r="G48" s="22"/>
      <c r="H48" s="22"/>
      <c r="I48" s="22">
        <f t="shared" si="0"/>
        <v>0</v>
      </c>
      <c r="J48" s="29"/>
      <c r="K48" s="23"/>
      <c r="L48" s="22"/>
      <c r="M48" s="22"/>
      <c r="N48" s="22"/>
      <c r="O48" s="23"/>
      <c r="P48" s="2"/>
      <c r="Q48" s="2"/>
    </row>
    <row r="49" spans="1:17" ht="10.5" customHeight="1">
      <c r="A49" s="1"/>
      <c r="B49" s="2"/>
      <c r="C49" s="2"/>
      <c r="D49" s="29">
        <f>D47+$F$5</f>
        <v>9390</v>
      </c>
      <c r="E49" s="23"/>
      <c r="F49" s="22">
        <f>EkSt13(D49,0)</f>
        <v>191</v>
      </c>
      <c r="G49" s="22"/>
      <c r="H49" s="22">
        <f>EkSt13(D49,1)</f>
        <v>0</v>
      </c>
      <c r="I49" s="22">
        <f t="shared" si="0"/>
        <v>0</v>
      </c>
      <c r="J49" s="29">
        <f>J47+$F$5</f>
        <v>11370</v>
      </c>
      <c r="K49" s="23"/>
      <c r="L49" s="22">
        <f>EkSt13(J49,0)</f>
        <v>551</v>
      </c>
      <c r="M49" s="22"/>
      <c r="N49" s="22">
        <f>EkSt13(J49,1)</f>
        <v>0</v>
      </c>
      <c r="O49" s="23"/>
      <c r="P49" s="2"/>
      <c r="Q49" s="2"/>
    </row>
    <row r="50" spans="1:17" ht="10.5" customHeight="1">
      <c r="A50" s="1"/>
      <c r="B50" s="2"/>
      <c r="C50" s="2"/>
      <c r="D50" s="29">
        <f>D49+$F$5</f>
        <v>9426</v>
      </c>
      <c r="E50" s="23"/>
      <c r="F50" s="22">
        <f>EkSt13(D50,0)</f>
        <v>197</v>
      </c>
      <c r="G50" s="22"/>
      <c r="H50" s="22">
        <f>EkSt13(D50,1)</f>
        <v>0</v>
      </c>
      <c r="I50" s="22">
        <f t="shared" si="0"/>
        <v>0</v>
      </c>
      <c r="J50" s="29">
        <f>J49+$F$5</f>
        <v>11406</v>
      </c>
      <c r="K50" s="23"/>
      <c r="L50" s="22">
        <f>EkSt13(J50,0)</f>
        <v>558</v>
      </c>
      <c r="M50" s="22"/>
      <c r="N50" s="22">
        <f>EkSt13(J50,1)</f>
        <v>0</v>
      </c>
      <c r="O50" s="23"/>
      <c r="P50" s="2"/>
      <c r="Q50" s="2"/>
    </row>
    <row r="51" spans="1:17" ht="10.5" customHeight="1">
      <c r="A51" s="1"/>
      <c r="B51" s="2"/>
      <c r="C51" s="2"/>
      <c r="D51" s="29">
        <f>D50+$F$5</f>
        <v>9462</v>
      </c>
      <c r="E51" s="23"/>
      <c r="F51" s="22">
        <f>EkSt13(D51,0)</f>
        <v>203</v>
      </c>
      <c r="G51" s="22"/>
      <c r="H51" s="22">
        <f>EkSt13(D51,1)</f>
        <v>0</v>
      </c>
      <c r="I51" s="22">
        <f t="shared" si="0"/>
        <v>0</v>
      </c>
      <c r="J51" s="29">
        <f>J50+$F$5</f>
        <v>11442</v>
      </c>
      <c r="K51" s="23"/>
      <c r="L51" s="22">
        <f>EkSt13(J51,0)</f>
        <v>566</v>
      </c>
      <c r="M51" s="22"/>
      <c r="N51" s="22">
        <f>EkSt13(J51,1)</f>
        <v>0</v>
      </c>
      <c r="O51" s="23"/>
      <c r="P51" s="2"/>
      <c r="Q51" s="2"/>
    </row>
    <row r="52" spans="1:17" ht="10.5" customHeight="1">
      <c r="A52" s="1"/>
      <c r="B52" s="2"/>
      <c r="C52" s="2"/>
      <c r="D52" s="29">
        <f>D51+$F$5</f>
        <v>9498</v>
      </c>
      <c r="E52" s="23"/>
      <c r="F52" s="22">
        <f>EkSt13(D52,0)</f>
        <v>208</v>
      </c>
      <c r="G52" s="22"/>
      <c r="H52" s="22">
        <f>EkSt13(D52,1)</f>
        <v>0</v>
      </c>
      <c r="I52" s="22">
        <f t="shared" si="0"/>
        <v>0</v>
      </c>
      <c r="J52" s="29">
        <f>J51+$F$5</f>
        <v>11478</v>
      </c>
      <c r="K52" s="23"/>
      <c r="L52" s="22">
        <f>EkSt13(J52,0)</f>
        <v>573</v>
      </c>
      <c r="M52" s="22"/>
      <c r="N52" s="22">
        <f>EkSt13(J52,1)</f>
        <v>0</v>
      </c>
      <c r="O52" s="23"/>
      <c r="P52" s="2"/>
      <c r="Q52" s="2"/>
    </row>
    <row r="53" spans="1:17" ht="10.5" customHeight="1">
      <c r="A53" s="1"/>
      <c r="B53" s="2"/>
      <c r="C53" s="2"/>
      <c r="D53" s="29">
        <f>D52+$F$5</f>
        <v>9534</v>
      </c>
      <c r="E53" s="23"/>
      <c r="F53" s="22">
        <f>EkSt13(D53,0)</f>
        <v>214</v>
      </c>
      <c r="G53" s="22"/>
      <c r="H53" s="22">
        <f>EkSt13(D53,1)</f>
        <v>0</v>
      </c>
      <c r="I53" s="22">
        <f t="shared" si="0"/>
        <v>0</v>
      </c>
      <c r="J53" s="29">
        <f>J52+$F$5</f>
        <v>11514</v>
      </c>
      <c r="K53" s="23"/>
      <c r="L53" s="22">
        <f>EkSt13(J53,0)</f>
        <v>580</v>
      </c>
      <c r="M53" s="22"/>
      <c r="N53" s="22">
        <f>EkSt13(J53,1)</f>
        <v>0</v>
      </c>
      <c r="O53" s="23"/>
      <c r="P53" s="2"/>
      <c r="Q53" s="2"/>
    </row>
    <row r="54" spans="1:17" ht="3.75" customHeight="1">
      <c r="A54" s="1"/>
      <c r="B54" s="2"/>
      <c r="C54" s="2"/>
      <c r="D54" s="29"/>
      <c r="E54" s="23"/>
      <c r="F54" s="22"/>
      <c r="G54" s="22"/>
      <c r="H54" s="22"/>
      <c r="I54" s="22">
        <f t="shared" si="0"/>
        <v>0</v>
      </c>
      <c r="J54" s="29"/>
      <c r="K54" s="23"/>
      <c r="L54" s="22"/>
      <c r="M54" s="22"/>
      <c r="N54" s="22"/>
      <c r="O54" s="23"/>
      <c r="P54" s="2"/>
      <c r="Q54" s="2"/>
    </row>
    <row r="55" spans="1:17" ht="10.5" customHeight="1">
      <c r="A55" s="1"/>
      <c r="B55" s="2"/>
      <c r="C55" s="2"/>
      <c r="D55" s="29">
        <f>D53+$F$5</f>
        <v>9570</v>
      </c>
      <c r="E55" s="23"/>
      <c r="F55" s="22">
        <f>EkSt13(D55,0)</f>
        <v>220</v>
      </c>
      <c r="G55" s="22"/>
      <c r="H55" s="22">
        <f>EkSt13(D55,1)</f>
        <v>0</v>
      </c>
      <c r="I55" s="22">
        <f t="shared" si="0"/>
        <v>0</v>
      </c>
      <c r="J55" s="29">
        <f>J53+$F$5</f>
        <v>11550</v>
      </c>
      <c r="K55" s="23"/>
      <c r="L55" s="22">
        <f>EkSt13(J55,0)</f>
        <v>588</v>
      </c>
      <c r="M55" s="22"/>
      <c r="N55" s="22">
        <f>EkSt13(J55,1)</f>
        <v>0</v>
      </c>
      <c r="O55" s="23"/>
      <c r="P55" s="2"/>
      <c r="Q55" s="2"/>
    </row>
    <row r="56" spans="1:17" ht="10.5" customHeight="1">
      <c r="A56" s="1"/>
      <c r="B56" s="2"/>
      <c r="C56" s="2"/>
      <c r="D56" s="29">
        <f>D55+$F$5</f>
        <v>9606</v>
      </c>
      <c r="E56" s="23"/>
      <c r="F56" s="22">
        <f>EkSt13(D56,0)</f>
        <v>226</v>
      </c>
      <c r="G56" s="22"/>
      <c r="H56" s="22">
        <f>EkSt13(D56,1)</f>
        <v>0</v>
      </c>
      <c r="I56" s="22">
        <f t="shared" si="0"/>
        <v>0</v>
      </c>
      <c r="J56" s="29">
        <f>J55+$F$5</f>
        <v>11586</v>
      </c>
      <c r="K56" s="23"/>
      <c r="L56" s="22">
        <f>EkSt13(J56,0)</f>
        <v>595</v>
      </c>
      <c r="M56" s="22"/>
      <c r="N56" s="22">
        <f>EkSt13(J56,1)</f>
        <v>0</v>
      </c>
      <c r="O56" s="23"/>
      <c r="P56" s="2"/>
      <c r="Q56" s="2"/>
    </row>
    <row r="57" spans="1:17" ht="10.5" customHeight="1">
      <c r="A57" s="1"/>
      <c r="B57" s="2"/>
      <c r="C57" s="2"/>
      <c r="D57" s="29">
        <f>D56+$F$5</f>
        <v>9642</v>
      </c>
      <c r="E57" s="23"/>
      <c r="F57" s="22">
        <f>EkSt13(D57,0)</f>
        <v>233</v>
      </c>
      <c r="G57" s="22"/>
      <c r="H57" s="22">
        <f>EkSt13(D57,1)</f>
        <v>0</v>
      </c>
      <c r="I57" s="22">
        <f t="shared" si="0"/>
        <v>0</v>
      </c>
      <c r="J57" s="29">
        <f>J56+$F$5</f>
        <v>11622</v>
      </c>
      <c r="K57" s="23"/>
      <c r="L57" s="22">
        <f>EkSt13(J57,0)</f>
        <v>602</v>
      </c>
      <c r="M57" s="22"/>
      <c r="N57" s="22">
        <f>EkSt13(J57,1)</f>
        <v>0</v>
      </c>
      <c r="O57" s="23"/>
      <c r="P57" s="2"/>
      <c r="Q57" s="2"/>
    </row>
    <row r="58" spans="1:17" ht="10.5" customHeight="1">
      <c r="A58" s="1"/>
      <c r="B58" s="2"/>
      <c r="C58" s="2"/>
      <c r="D58" s="29">
        <f>D57+$F$5</f>
        <v>9678</v>
      </c>
      <c r="E58" s="23"/>
      <c r="F58" s="22">
        <f>EkSt13(D58,0)</f>
        <v>239</v>
      </c>
      <c r="G58" s="22"/>
      <c r="H58" s="22">
        <f>EkSt13(D58,1)</f>
        <v>0</v>
      </c>
      <c r="I58" s="22">
        <f t="shared" si="0"/>
        <v>0</v>
      </c>
      <c r="J58" s="29">
        <f>J57+$F$5</f>
        <v>11658</v>
      </c>
      <c r="K58" s="23"/>
      <c r="L58" s="22">
        <f>EkSt13(J58,0)</f>
        <v>610</v>
      </c>
      <c r="M58" s="22"/>
      <c r="N58" s="22">
        <f>EkSt13(J58,1)</f>
        <v>0</v>
      </c>
      <c r="O58" s="23"/>
      <c r="P58" s="2"/>
      <c r="Q58" s="2"/>
    </row>
    <row r="59" spans="1:17" ht="10.5" customHeight="1">
      <c r="A59" s="1"/>
      <c r="B59" s="2"/>
      <c r="C59" s="2"/>
      <c r="D59" s="29">
        <f>D58+$F$5</f>
        <v>9714</v>
      </c>
      <c r="E59" s="23"/>
      <c r="F59" s="22">
        <f>EkSt13(D59,0)</f>
        <v>245</v>
      </c>
      <c r="G59" s="22"/>
      <c r="H59" s="22">
        <f>EkSt13(D59,1)</f>
        <v>0</v>
      </c>
      <c r="I59" s="22">
        <f t="shared" si="0"/>
        <v>0</v>
      </c>
      <c r="J59" s="29">
        <f>J58+$F$5</f>
        <v>11694</v>
      </c>
      <c r="K59" s="23"/>
      <c r="L59" s="22">
        <f>EkSt13(J59,0)</f>
        <v>617</v>
      </c>
      <c r="M59" s="22"/>
      <c r="N59" s="22">
        <f>EkSt13(J59,1)</f>
        <v>0</v>
      </c>
      <c r="O59" s="23"/>
      <c r="P59" s="2"/>
      <c r="Q59" s="2"/>
    </row>
    <row r="60" spans="1:17" ht="4.5" customHeight="1">
      <c r="A60" s="1"/>
      <c r="B60" s="2"/>
      <c r="C60" s="2"/>
      <c r="D60" s="29"/>
      <c r="E60" s="23"/>
      <c r="F60" s="22"/>
      <c r="G60" s="22"/>
      <c r="H60" s="22"/>
      <c r="I60" s="22">
        <f t="shared" si="0"/>
        <v>0</v>
      </c>
      <c r="J60" s="29"/>
      <c r="K60" s="23"/>
      <c r="L60" s="22"/>
      <c r="M60" s="22"/>
      <c r="N60" s="22"/>
      <c r="O60" s="23"/>
      <c r="P60" s="2"/>
      <c r="Q60" s="2"/>
    </row>
    <row r="61" spans="1:17" ht="10.5" customHeight="1">
      <c r="A61" s="1"/>
      <c r="B61" s="2"/>
      <c r="C61" s="2"/>
      <c r="D61" s="29">
        <f>D59+$F$5</f>
        <v>9750</v>
      </c>
      <c r="E61" s="23"/>
      <c r="F61" s="22">
        <f>EkSt13(D61,0)</f>
        <v>251</v>
      </c>
      <c r="G61" s="22"/>
      <c r="H61" s="22">
        <f>EkSt13(D61,1)</f>
        <v>0</v>
      </c>
      <c r="I61" s="22">
        <f t="shared" si="0"/>
        <v>0</v>
      </c>
      <c r="J61" s="29">
        <f>J59+$F$5</f>
        <v>11730</v>
      </c>
      <c r="K61" s="23"/>
      <c r="L61" s="22">
        <f>EkSt13(J61,0)</f>
        <v>625</v>
      </c>
      <c r="M61" s="22"/>
      <c r="N61" s="22">
        <f>EkSt13(J61,1)</f>
        <v>0</v>
      </c>
      <c r="O61" s="23"/>
      <c r="P61" s="2"/>
      <c r="Q61" s="2"/>
    </row>
    <row r="62" spans="1:17" ht="10.5" customHeight="1">
      <c r="A62" s="1"/>
      <c r="B62" s="2"/>
      <c r="C62" s="2"/>
      <c r="D62" s="29">
        <f>D61+$F$5</f>
        <v>9786</v>
      </c>
      <c r="E62" s="23"/>
      <c r="F62" s="22">
        <f>EkSt13(D62,0)</f>
        <v>257</v>
      </c>
      <c r="G62" s="22"/>
      <c r="H62" s="22">
        <f>EkSt13(D62,1)</f>
        <v>0</v>
      </c>
      <c r="I62" s="22">
        <f t="shared" si="0"/>
        <v>0</v>
      </c>
      <c r="J62" s="29">
        <f>J61+$F$5</f>
        <v>11766</v>
      </c>
      <c r="K62" s="23"/>
      <c r="L62" s="22">
        <f>EkSt13(J62,0)</f>
        <v>632</v>
      </c>
      <c r="M62" s="22"/>
      <c r="N62" s="22">
        <f>EkSt13(J62,1)</f>
        <v>0</v>
      </c>
      <c r="O62" s="23"/>
      <c r="P62" s="2"/>
      <c r="Q62" s="2"/>
    </row>
    <row r="63" spans="1:17" ht="10.5" customHeight="1">
      <c r="A63" s="1"/>
      <c r="B63" s="2"/>
      <c r="C63" s="2"/>
      <c r="D63" s="29">
        <f>D62+$F$5</f>
        <v>9822</v>
      </c>
      <c r="E63" s="23"/>
      <c r="F63" s="22">
        <f>EkSt13(D63,0)</f>
        <v>263</v>
      </c>
      <c r="G63" s="22"/>
      <c r="H63" s="22">
        <f>EkSt13(D63,1)</f>
        <v>0</v>
      </c>
      <c r="I63" s="22">
        <f t="shared" si="0"/>
        <v>0</v>
      </c>
      <c r="J63" s="29">
        <f>J62+$F$5</f>
        <v>11802</v>
      </c>
      <c r="K63" s="23"/>
      <c r="L63" s="22">
        <f>EkSt13(J63,0)</f>
        <v>639</v>
      </c>
      <c r="M63" s="22"/>
      <c r="N63" s="22">
        <f>EkSt13(J63,1)</f>
        <v>0</v>
      </c>
      <c r="O63" s="23"/>
      <c r="P63" s="2"/>
      <c r="Q63" s="2"/>
    </row>
    <row r="64" spans="1:17" ht="10.5" customHeight="1">
      <c r="A64" s="1"/>
      <c r="B64" s="2"/>
      <c r="C64" s="2"/>
      <c r="D64" s="29">
        <f>D63+$F$5</f>
        <v>9858</v>
      </c>
      <c r="E64" s="23"/>
      <c r="F64" s="22">
        <f>EkSt13(D64,0)</f>
        <v>269</v>
      </c>
      <c r="G64" s="22"/>
      <c r="H64" s="22">
        <f>EkSt13(D64,1)</f>
        <v>0</v>
      </c>
      <c r="I64" s="22">
        <f t="shared" si="0"/>
        <v>0</v>
      </c>
      <c r="J64" s="29">
        <f>J63+$F$5</f>
        <v>11838</v>
      </c>
      <c r="K64" s="23"/>
      <c r="L64" s="22">
        <f>EkSt13(J64,0)</f>
        <v>647</v>
      </c>
      <c r="M64" s="22"/>
      <c r="N64" s="22">
        <f>EkSt13(J64,1)</f>
        <v>0</v>
      </c>
      <c r="O64" s="23"/>
      <c r="P64" s="2"/>
      <c r="Q64" s="2"/>
    </row>
    <row r="65" spans="1:17" ht="10.5" customHeight="1">
      <c r="A65" s="1"/>
      <c r="B65" s="2"/>
      <c r="C65" s="2"/>
      <c r="D65" s="29">
        <f>D64+$F$5</f>
        <v>9894</v>
      </c>
      <c r="E65" s="23"/>
      <c r="F65" s="22">
        <f>EkSt13(D65,0)</f>
        <v>276</v>
      </c>
      <c r="G65" s="22"/>
      <c r="H65" s="22">
        <f>EkSt13(D65,1)</f>
        <v>0</v>
      </c>
      <c r="I65" s="22">
        <f t="shared" si="0"/>
        <v>0</v>
      </c>
      <c r="J65" s="29">
        <f>J64+$F$5</f>
        <v>11874</v>
      </c>
      <c r="K65" s="23"/>
      <c r="L65" s="22">
        <f>EkSt13(J65,0)</f>
        <v>655</v>
      </c>
      <c r="M65" s="22"/>
      <c r="N65" s="22">
        <f>EkSt13(J65,1)</f>
        <v>0</v>
      </c>
      <c r="O65" s="23"/>
      <c r="P65" s="2"/>
      <c r="Q65" s="2"/>
    </row>
    <row r="66" spans="1:17" ht="4.5" customHeight="1">
      <c r="A66" s="1"/>
      <c r="B66" s="2"/>
      <c r="C66" s="2"/>
      <c r="D66" s="29"/>
      <c r="E66" s="23"/>
      <c r="F66" s="22"/>
      <c r="G66" s="22"/>
      <c r="H66" s="22"/>
      <c r="I66" s="22">
        <f t="shared" si="0"/>
        <v>0</v>
      </c>
      <c r="J66" s="29"/>
      <c r="K66" s="23"/>
      <c r="L66" s="22"/>
      <c r="M66" s="22"/>
      <c r="N66" s="22"/>
      <c r="O66" s="23"/>
      <c r="P66" s="2"/>
      <c r="Q66" s="2"/>
    </row>
    <row r="67" spans="1:17" ht="10.5" customHeight="1">
      <c r="A67" s="1"/>
      <c r="B67" s="2"/>
      <c r="C67" s="2"/>
      <c r="D67" s="29">
        <f>D65+$F$5</f>
        <v>9930</v>
      </c>
      <c r="E67" s="23"/>
      <c r="F67" s="22">
        <f>EkSt13(D67,0)</f>
        <v>282</v>
      </c>
      <c r="G67" s="22"/>
      <c r="H67" s="22">
        <f>EkSt13(D67,1)</f>
        <v>0</v>
      </c>
      <c r="I67" s="22">
        <f t="shared" si="0"/>
        <v>0</v>
      </c>
      <c r="J67" s="29">
        <f>J65+$F$5</f>
        <v>11910</v>
      </c>
      <c r="K67" s="23"/>
      <c r="L67" s="22">
        <f>EkSt13(J67,0)</f>
        <v>662</v>
      </c>
      <c r="M67" s="22"/>
      <c r="N67" s="22">
        <f>EkSt13(J67,1)</f>
        <v>0</v>
      </c>
      <c r="O67" s="23"/>
      <c r="P67" s="2"/>
      <c r="Q67" s="2"/>
    </row>
    <row r="68" spans="1:17" ht="10.5" customHeight="1">
      <c r="A68" s="1"/>
      <c r="B68" s="2"/>
      <c r="C68" s="2"/>
      <c r="D68" s="29">
        <f>D67+$F$5</f>
        <v>9966</v>
      </c>
      <c r="E68" s="23"/>
      <c r="F68" s="22">
        <f>EkSt13(D68,0)</f>
        <v>288</v>
      </c>
      <c r="G68" s="22"/>
      <c r="H68" s="22">
        <f>EkSt13(D68,1)</f>
        <v>0</v>
      </c>
      <c r="I68" s="22">
        <f t="shared" si="0"/>
        <v>0</v>
      </c>
      <c r="J68" s="29">
        <f>J67+$F$5</f>
        <v>11946</v>
      </c>
      <c r="K68" s="23"/>
      <c r="L68" s="22">
        <f>EkSt13(J68,0)</f>
        <v>670</v>
      </c>
      <c r="M68" s="22"/>
      <c r="N68" s="22">
        <f>EkSt13(J68,1)</f>
        <v>0</v>
      </c>
      <c r="O68" s="23"/>
      <c r="P68" s="2"/>
      <c r="Q68" s="2"/>
    </row>
    <row r="69" spans="1:17" ht="10.5" customHeight="1">
      <c r="A69" s="1"/>
      <c r="B69" s="2"/>
      <c r="C69" s="2"/>
      <c r="D69" s="29">
        <f>D68+$F$5</f>
        <v>10002</v>
      </c>
      <c r="E69" s="23"/>
      <c r="F69" s="22">
        <f>EkSt13(D69,0)</f>
        <v>294</v>
      </c>
      <c r="G69" s="22"/>
      <c r="H69" s="22">
        <f>EkSt13(D69,1)</f>
        <v>0</v>
      </c>
      <c r="I69" s="22">
        <f t="shared" si="0"/>
        <v>0</v>
      </c>
      <c r="J69" s="29">
        <f>J68+$F$5</f>
        <v>11982</v>
      </c>
      <c r="K69" s="23"/>
      <c r="L69" s="22">
        <f>EkSt13(J69,0)</f>
        <v>677</v>
      </c>
      <c r="M69" s="22"/>
      <c r="N69" s="22">
        <f>EkSt13(J69,1)</f>
        <v>0</v>
      </c>
      <c r="O69" s="23"/>
      <c r="P69" s="2"/>
      <c r="Q69" s="2"/>
    </row>
    <row r="70" spans="1:17" ht="10.5" customHeight="1">
      <c r="A70" s="1"/>
      <c r="B70" s="2"/>
      <c r="C70" s="2"/>
      <c r="D70" s="29">
        <f>D69+$F$5</f>
        <v>10038</v>
      </c>
      <c r="E70" s="23"/>
      <c r="F70" s="22">
        <f>EkSt13(D70,0)</f>
        <v>301</v>
      </c>
      <c r="G70" s="22"/>
      <c r="H70" s="22">
        <f>EkSt13(D70,1)</f>
        <v>0</v>
      </c>
      <c r="I70" s="22">
        <f t="shared" si="0"/>
        <v>0</v>
      </c>
      <c r="J70" s="29">
        <f>J69+$F$5</f>
        <v>12018</v>
      </c>
      <c r="K70" s="23"/>
      <c r="L70" s="22">
        <f>EkSt13(J70,0)</f>
        <v>685</v>
      </c>
      <c r="M70" s="22"/>
      <c r="N70" s="22">
        <f>EkSt13(J70,1)</f>
        <v>0</v>
      </c>
      <c r="O70" s="23"/>
      <c r="P70" s="2"/>
      <c r="Q70" s="2"/>
    </row>
    <row r="71" spans="1:17" ht="9.75" customHeight="1">
      <c r="A71" s="1"/>
      <c r="B71" s="2"/>
      <c r="C71" s="2"/>
      <c r="D71" s="30">
        <f>D70+$F$5</f>
        <v>10074</v>
      </c>
      <c r="E71" s="26"/>
      <c r="F71" s="25">
        <f>EkSt13(D71,0)</f>
        <v>307</v>
      </c>
      <c r="G71" s="25"/>
      <c r="H71" s="25">
        <f>EkSt13(D71,1)</f>
        <v>0</v>
      </c>
      <c r="I71" s="26">
        <f>EkSt07(E71,1)</f>
        <v>0</v>
      </c>
      <c r="J71" s="30">
        <f>J70+$F$5</f>
        <v>12054</v>
      </c>
      <c r="K71" s="26"/>
      <c r="L71" s="25">
        <f>EkSt13(J71,0)</f>
        <v>693</v>
      </c>
      <c r="M71" s="25"/>
      <c r="N71" s="25">
        <f>EkSt13(J71,1)</f>
        <v>0</v>
      </c>
      <c r="O71" s="26"/>
      <c r="P71" s="2"/>
      <c r="Q71" s="2"/>
    </row>
    <row r="72" spans="1:17" ht="12.75">
      <c r="A72" s="1"/>
      <c r="B72" s="2"/>
      <c r="C72" s="2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12.75">
      <c r="Q73" s="2"/>
    </row>
  </sheetData>
  <sheetProtection/>
  <mergeCells count="6">
    <mergeCell ref="D3:O3"/>
    <mergeCell ref="D4:E4"/>
    <mergeCell ref="G4:H4"/>
    <mergeCell ref="D5:E5"/>
    <mergeCell ref="F6:G6"/>
    <mergeCell ref="L6:M6"/>
  </mergeCell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Q73"/>
  <sheetViews>
    <sheetView zoomScalePageLayoutView="0" workbookViewId="0" topLeftCell="A1">
      <selection activeCell="Q5" sqref="Q5"/>
    </sheetView>
  </sheetViews>
  <sheetFormatPr defaultColWidth="11.421875" defaultRowHeight="12.75"/>
  <cols>
    <col min="1" max="1" width="1.57421875" style="27" customWidth="1"/>
    <col min="2" max="2" width="1.421875" style="27" customWidth="1"/>
    <col min="3" max="3" width="1.1484375" style="27" customWidth="1"/>
    <col min="4" max="4" width="11.421875" style="27" customWidth="1"/>
    <col min="5" max="5" width="0.85546875" style="27" customWidth="1"/>
    <col min="6" max="6" width="10.421875" style="27" customWidth="1"/>
    <col min="7" max="7" width="0.85546875" style="27" customWidth="1"/>
    <col min="8" max="8" width="10.8515625" style="27" customWidth="1"/>
    <col min="9" max="9" width="0.9921875" style="27" customWidth="1"/>
    <col min="10" max="10" width="11.421875" style="27" customWidth="1"/>
    <col min="11" max="11" width="0.85546875" style="27" customWidth="1"/>
    <col min="12" max="12" width="11.00390625" style="27" customWidth="1"/>
    <col min="13" max="13" width="0.71875" style="27" customWidth="1"/>
    <col min="14" max="14" width="11.421875" style="27" customWidth="1"/>
    <col min="15" max="15" width="0.85546875" style="27" customWidth="1"/>
    <col min="16" max="16" width="2.140625" style="27" customWidth="1"/>
    <col min="17" max="16384" width="11.421875" style="27" customWidth="1"/>
  </cols>
  <sheetData>
    <row r="1" spans="1:17" ht="12.7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36" t="s">
        <v>21</v>
      </c>
      <c r="M1" s="2"/>
      <c r="N1" s="37"/>
      <c r="O1" s="2"/>
      <c r="P1" s="2"/>
      <c r="Q1" s="2"/>
    </row>
    <row r="2" spans="1:17" ht="12.7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/>
      <c r="B3" s="2"/>
      <c r="C3" s="2"/>
      <c r="D3" s="41" t="s">
        <v>22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2"/>
      <c r="Q3" s="2"/>
    </row>
    <row r="4" spans="1:17" ht="15" customHeight="1">
      <c r="A4" s="1"/>
      <c r="B4" s="2"/>
      <c r="C4" s="4"/>
      <c r="D4" s="44" t="s">
        <v>1</v>
      </c>
      <c r="E4" s="45"/>
      <c r="F4" s="5">
        <v>20018</v>
      </c>
      <c r="G4" s="46" t="s">
        <v>2</v>
      </c>
      <c r="H4" s="47"/>
      <c r="I4" s="6"/>
      <c r="J4" s="7"/>
      <c r="K4" s="2"/>
      <c r="L4" s="2"/>
      <c r="M4" s="2"/>
      <c r="N4" s="2"/>
      <c r="O4" s="8"/>
      <c r="P4" s="2"/>
      <c r="Q4" s="2"/>
    </row>
    <row r="5" spans="1:17" ht="14.25" customHeight="1">
      <c r="A5" s="1"/>
      <c r="B5" s="2"/>
      <c r="C5" s="4"/>
      <c r="D5" s="48" t="s">
        <v>3</v>
      </c>
      <c r="E5" s="49"/>
      <c r="F5" s="9">
        <v>36</v>
      </c>
      <c r="G5" s="10" t="s">
        <v>4</v>
      </c>
      <c r="H5" s="11"/>
      <c r="I5" s="11"/>
      <c r="J5" s="12"/>
      <c r="K5" s="13"/>
      <c r="L5" s="13"/>
      <c r="M5" s="13"/>
      <c r="N5" s="13"/>
      <c r="O5" s="14"/>
      <c r="P5" s="2"/>
      <c r="Q5" s="2"/>
    </row>
    <row r="6" spans="1:17" ht="20.25">
      <c r="A6" s="1"/>
      <c r="B6" s="2"/>
      <c r="C6" s="2"/>
      <c r="D6" s="31" t="s">
        <v>5</v>
      </c>
      <c r="E6" s="32"/>
      <c r="F6" s="50" t="s">
        <v>6</v>
      </c>
      <c r="G6" s="51"/>
      <c r="H6" s="33" t="s">
        <v>7</v>
      </c>
      <c r="I6" s="21"/>
      <c r="J6" s="31" t="s">
        <v>5</v>
      </c>
      <c r="K6" s="32"/>
      <c r="L6" s="50" t="s">
        <v>8</v>
      </c>
      <c r="M6" s="51"/>
      <c r="N6" s="34" t="s">
        <v>9</v>
      </c>
      <c r="O6" s="21"/>
      <c r="P6" s="2"/>
      <c r="Q6" s="2"/>
    </row>
    <row r="7" spans="1:17" ht="12.75">
      <c r="A7" s="1"/>
      <c r="B7" s="2"/>
      <c r="C7" s="2"/>
      <c r="D7" s="28">
        <f>F4</f>
        <v>20018</v>
      </c>
      <c r="E7" s="35"/>
      <c r="F7" s="20">
        <f>EkSt14(D7,0)</f>
        <v>2638</v>
      </c>
      <c r="G7" s="20"/>
      <c r="H7" s="20">
        <f>EkSt14(D7,1)</f>
        <v>516</v>
      </c>
      <c r="I7" s="20"/>
      <c r="J7" s="28">
        <f>D71+$F$5</f>
        <v>21998</v>
      </c>
      <c r="K7" s="35"/>
      <c r="L7" s="20">
        <f>EkSt14(J7,0)</f>
        <v>3181</v>
      </c>
      <c r="M7" s="20"/>
      <c r="N7" s="20">
        <f>EkSt14(J7,1)</f>
        <v>876</v>
      </c>
      <c r="O7" s="21"/>
      <c r="P7" s="2"/>
      <c r="Q7" s="2"/>
    </row>
    <row r="8" spans="1:17" ht="10.5" customHeight="1">
      <c r="A8" s="1"/>
      <c r="B8" s="2"/>
      <c r="C8" s="2"/>
      <c r="D8" s="29">
        <f>D7+$F$5</f>
        <v>20054</v>
      </c>
      <c r="E8" s="23"/>
      <c r="F8" s="22">
        <f>EkSt14(D8,0)</f>
        <v>2648</v>
      </c>
      <c r="G8" s="22"/>
      <c r="H8" s="22">
        <f>EkSt14(D8,1)</f>
        <v>522</v>
      </c>
      <c r="I8" s="22"/>
      <c r="J8" s="29">
        <f>J7+$F$5</f>
        <v>22034</v>
      </c>
      <c r="K8" s="23"/>
      <c r="L8" s="22">
        <f>EkSt14(J8,0)</f>
        <v>3191</v>
      </c>
      <c r="M8" s="22"/>
      <c r="N8" s="22">
        <f>EkSt14(J8,1)</f>
        <v>882</v>
      </c>
      <c r="O8" s="23"/>
      <c r="P8" s="2"/>
      <c r="Q8" s="2"/>
    </row>
    <row r="9" spans="1:17" ht="10.5" customHeight="1">
      <c r="A9" s="1"/>
      <c r="B9" s="2"/>
      <c r="C9" s="2"/>
      <c r="D9" s="29">
        <f>D8+$F$5</f>
        <v>20090</v>
      </c>
      <c r="E9" s="23"/>
      <c r="F9" s="22">
        <f>EkSt14(D9,0)</f>
        <v>2658</v>
      </c>
      <c r="G9" s="22"/>
      <c r="H9" s="22">
        <f>EkSt14(D9,1)</f>
        <v>528</v>
      </c>
      <c r="I9" s="22"/>
      <c r="J9" s="29">
        <f>J8+$F$5</f>
        <v>22070</v>
      </c>
      <c r="K9" s="23"/>
      <c r="L9" s="22">
        <f>EkSt14(J9,0)</f>
        <v>3201</v>
      </c>
      <c r="M9" s="22"/>
      <c r="N9" s="22">
        <f>EkSt14(J9,1)</f>
        <v>890</v>
      </c>
      <c r="O9" s="24"/>
      <c r="P9" s="2"/>
      <c r="Q9" s="2"/>
    </row>
    <row r="10" spans="1:17" ht="10.5" customHeight="1">
      <c r="A10" s="1"/>
      <c r="B10" s="2"/>
      <c r="C10" s="2"/>
      <c r="D10" s="29">
        <f>D9+$F$5</f>
        <v>20126</v>
      </c>
      <c r="E10" s="23"/>
      <c r="F10" s="22">
        <f>EkSt14(D10,0)</f>
        <v>2668</v>
      </c>
      <c r="G10" s="22"/>
      <c r="H10" s="22">
        <f>EkSt14(D10,1)</f>
        <v>534</v>
      </c>
      <c r="I10" s="22"/>
      <c r="J10" s="29">
        <f>J9+$F$5</f>
        <v>22106</v>
      </c>
      <c r="K10" s="23"/>
      <c r="L10" s="22">
        <f>EkSt14(J10,0)</f>
        <v>3211</v>
      </c>
      <c r="M10" s="22"/>
      <c r="N10" s="22">
        <f>EkSt14(J10,1)</f>
        <v>896</v>
      </c>
      <c r="O10" s="23"/>
      <c r="P10" s="2"/>
      <c r="Q10" s="2"/>
    </row>
    <row r="11" spans="1:17" ht="10.5" customHeight="1">
      <c r="A11" s="1"/>
      <c r="B11" s="2"/>
      <c r="C11" s="2"/>
      <c r="D11" s="29">
        <f>D10+$F$5</f>
        <v>20162</v>
      </c>
      <c r="E11" s="23"/>
      <c r="F11" s="22">
        <f>EkSt14(D11,0)</f>
        <v>2677</v>
      </c>
      <c r="G11" s="22"/>
      <c r="H11" s="22">
        <f>EkSt14(D11,1)</f>
        <v>540</v>
      </c>
      <c r="I11" s="22"/>
      <c r="J11" s="29">
        <f>J10+$F$5</f>
        <v>22142</v>
      </c>
      <c r="K11" s="23"/>
      <c r="L11" s="22">
        <f>EkSt14(J11,0)</f>
        <v>3221</v>
      </c>
      <c r="M11" s="22"/>
      <c r="N11" s="22">
        <f>EkSt14(J11,1)</f>
        <v>904</v>
      </c>
      <c r="O11" s="23"/>
      <c r="P11" s="2"/>
      <c r="Q11" s="2"/>
    </row>
    <row r="12" spans="1:17" ht="3.75" customHeight="1">
      <c r="A12" s="1"/>
      <c r="B12" s="2"/>
      <c r="C12" s="2"/>
      <c r="D12" s="29"/>
      <c r="E12" s="23"/>
      <c r="F12" s="22"/>
      <c r="G12" s="22"/>
      <c r="H12" s="22"/>
      <c r="I12" s="22"/>
      <c r="J12" s="29"/>
      <c r="K12" s="23"/>
      <c r="L12" s="22"/>
      <c r="M12" s="22"/>
      <c r="N12" s="22"/>
      <c r="O12" s="23"/>
      <c r="P12" s="2"/>
      <c r="Q12" s="2"/>
    </row>
    <row r="13" spans="1:17" ht="10.5" customHeight="1">
      <c r="A13" s="1"/>
      <c r="B13" s="2"/>
      <c r="C13" s="2"/>
      <c r="D13" s="29">
        <f>D11+$F$5</f>
        <v>20198</v>
      </c>
      <c r="E13" s="23"/>
      <c r="F13" s="22">
        <f>EkSt14(D13,0)</f>
        <v>2687</v>
      </c>
      <c r="G13" s="22"/>
      <c r="H13" s="22">
        <f>EkSt14(D13,1)</f>
        <v>546</v>
      </c>
      <c r="I13" s="22">
        <f aca="true" t="shared" si="0" ref="I13:I70">EkSt07(E13,1)</f>
        <v>0</v>
      </c>
      <c r="J13" s="29">
        <f>J11+$F$5</f>
        <v>22178</v>
      </c>
      <c r="K13" s="23"/>
      <c r="L13" s="22">
        <f>EkSt14(J13,0)</f>
        <v>3232</v>
      </c>
      <c r="M13" s="22"/>
      <c r="N13" s="22">
        <f>EkSt14(J13,1)</f>
        <v>910</v>
      </c>
      <c r="O13" s="23"/>
      <c r="P13" s="2"/>
      <c r="Q13" s="2"/>
    </row>
    <row r="14" spans="1:17" ht="10.5" customHeight="1">
      <c r="A14" s="1"/>
      <c r="B14" s="2"/>
      <c r="C14" s="2"/>
      <c r="D14" s="29">
        <f>D13+$F$5</f>
        <v>20234</v>
      </c>
      <c r="E14" s="23"/>
      <c r="F14" s="22">
        <f>EkSt14(D14,0)</f>
        <v>2697</v>
      </c>
      <c r="G14" s="22"/>
      <c r="H14" s="22">
        <f>EkSt14(D14,1)</f>
        <v>554</v>
      </c>
      <c r="I14" s="22">
        <f t="shared" si="0"/>
        <v>0</v>
      </c>
      <c r="J14" s="29">
        <f>J13+$F$5</f>
        <v>22214</v>
      </c>
      <c r="K14" s="23"/>
      <c r="L14" s="22">
        <f>EkSt14(J14,0)</f>
        <v>3242</v>
      </c>
      <c r="M14" s="22"/>
      <c r="N14" s="22">
        <f>EkSt14(J14,1)</f>
        <v>918</v>
      </c>
      <c r="O14" s="23"/>
      <c r="P14" s="2"/>
      <c r="Q14" s="2"/>
    </row>
    <row r="15" spans="1:17" ht="10.5" customHeight="1">
      <c r="A15" s="1"/>
      <c r="B15" s="2"/>
      <c r="C15" s="2"/>
      <c r="D15" s="29">
        <f>D14+$F$5</f>
        <v>20270</v>
      </c>
      <c r="E15" s="23"/>
      <c r="F15" s="22">
        <f>EkSt14(D15,0)</f>
        <v>2707</v>
      </c>
      <c r="G15" s="22"/>
      <c r="H15" s="22">
        <f>EkSt14(D15,1)</f>
        <v>560</v>
      </c>
      <c r="I15" s="22">
        <f t="shared" si="0"/>
        <v>0</v>
      </c>
      <c r="J15" s="29">
        <f>J14+$F$5</f>
        <v>22250</v>
      </c>
      <c r="K15" s="23"/>
      <c r="L15" s="22">
        <f>EkSt14(J15,0)</f>
        <v>3252</v>
      </c>
      <c r="M15" s="22"/>
      <c r="N15" s="22">
        <f>EkSt14(J15,1)</f>
        <v>924</v>
      </c>
      <c r="O15" s="23"/>
      <c r="P15" s="2"/>
      <c r="Q15" s="2"/>
    </row>
    <row r="16" spans="1:17" ht="10.5" customHeight="1">
      <c r="A16" s="1"/>
      <c r="B16" s="2"/>
      <c r="C16" s="2"/>
      <c r="D16" s="29">
        <f>D15+$F$5</f>
        <v>20306</v>
      </c>
      <c r="E16" s="23"/>
      <c r="F16" s="22">
        <f>EkSt14(D16,0)</f>
        <v>2716</v>
      </c>
      <c r="G16" s="22"/>
      <c r="H16" s="22">
        <f>EkSt14(D16,1)</f>
        <v>566</v>
      </c>
      <c r="I16" s="22">
        <f t="shared" si="0"/>
        <v>0</v>
      </c>
      <c r="J16" s="29">
        <f>J15+$F$5</f>
        <v>22286</v>
      </c>
      <c r="K16" s="23"/>
      <c r="L16" s="22">
        <f>EkSt14(J16,0)</f>
        <v>3262</v>
      </c>
      <c r="M16" s="22"/>
      <c r="N16" s="22">
        <f>EkSt14(J16,1)</f>
        <v>932</v>
      </c>
      <c r="O16" s="23"/>
      <c r="P16" s="2"/>
      <c r="Q16" s="2"/>
    </row>
    <row r="17" spans="1:17" ht="10.5" customHeight="1">
      <c r="A17" s="1"/>
      <c r="B17" s="2"/>
      <c r="C17" s="2"/>
      <c r="D17" s="29">
        <f>D16+$F$5</f>
        <v>20342</v>
      </c>
      <c r="E17" s="23"/>
      <c r="F17" s="22">
        <f>EkSt14(D17,0)</f>
        <v>2726</v>
      </c>
      <c r="G17" s="22"/>
      <c r="H17" s="22">
        <f>EkSt14(D17,1)</f>
        <v>572</v>
      </c>
      <c r="I17" s="22">
        <f t="shared" si="0"/>
        <v>0</v>
      </c>
      <c r="J17" s="29">
        <f>J16+$F$5</f>
        <v>22322</v>
      </c>
      <c r="K17" s="23"/>
      <c r="L17" s="22">
        <f>EkSt14(J17,0)</f>
        <v>3272</v>
      </c>
      <c r="M17" s="22"/>
      <c r="N17" s="22">
        <f>EkSt14(J17,1)</f>
        <v>938</v>
      </c>
      <c r="O17" s="23"/>
      <c r="P17" s="2"/>
      <c r="Q17" s="2"/>
    </row>
    <row r="18" spans="1:17" ht="3.75" customHeight="1">
      <c r="A18" s="1"/>
      <c r="B18" s="2"/>
      <c r="C18" s="2"/>
      <c r="D18" s="29"/>
      <c r="E18" s="23"/>
      <c r="F18" s="22"/>
      <c r="G18" s="22"/>
      <c r="H18" s="22"/>
      <c r="I18" s="22">
        <f t="shared" si="0"/>
        <v>0</v>
      </c>
      <c r="J18" s="29"/>
      <c r="K18" s="23"/>
      <c r="L18" s="22"/>
      <c r="M18" s="22"/>
      <c r="N18" s="22"/>
      <c r="O18" s="23"/>
      <c r="P18" s="2"/>
      <c r="Q18" s="2"/>
    </row>
    <row r="19" spans="1:17" ht="10.5" customHeight="1">
      <c r="A19" s="1"/>
      <c r="B19" s="2"/>
      <c r="C19" s="2"/>
      <c r="D19" s="29">
        <f>D17+$F$5</f>
        <v>20378</v>
      </c>
      <c r="E19" s="23"/>
      <c r="F19" s="22">
        <f>EkSt14(D19,0)</f>
        <v>2736</v>
      </c>
      <c r="G19" s="22"/>
      <c r="H19" s="22">
        <f>EkSt14(D19,1)</f>
        <v>578</v>
      </c>
      <c r="I19" s="22">
        <f t="shared" si="0"/>
        <v>0</v>
      </c>
      <c r="J19" s="29">
        <f>J17+$F$5</f>
        <v>22358</v>
      </c>
      <c r="K19" s="23"/>
      <c r="L19" s="22">
        <f>EkSt14(J19,0)</f>
        <v>3282</v>
      </c>
      <c r="M19" s="22"/>
      <c r="N19" s="22">
        <f>EkSt14(J19,1)</f>
        <v>946</v>
      </c>
      <c r="O19" s="23"/>
      <c r="P19" s="2"/>
      <c r="Q19" s="2"/>
    </row>
    <row r="20" spans="1:17" ht="10.5" customHeight="1">
      <c r="A20" s="1"/>
      <c r="B20" s="2"/>
      <c r="C20" s="2"/>
      <c r="D20" s="29">
        <f>D19+$F$5</f>
        <v>20414</v>
      </c>
      <c r="E20" s="23"/>
      <c r="F20" s="22">
        <f>EkSt14(D20,0)</f>
        <v>2746</v>
      </c>
      <c r="G20" s="22"/>
      <c r="H20" s="22">
        <f>EkSt14(D20,1)</f>
        <v>584</v>
      </c>
      <c r="I20" s="22">
        <f t="shared" si="0"/>
        <v>0</v>
      </c>
      <c r="J20" s="29">
        <f>J19+$F$5</f>
        <v>22394</v>
      </c>
      <c r="K20" s="23"/>
      <c r="L20" s="22">
        <f>EkSt14(J20,0)</f>
        <v>3292</v>
      </c>
      <c r="M20" s="22"/>
      <c r="N20" s="22">
        <f>EkSt14(J20,1)</f>
        <v>952</v>
      </c>
      <c r="O20" s="23"/>
      <c r="P20" s="2"/>
      <c r="Q20" s="2"/>
    </row>
    <row r="21" spans="1:17" ht="10.5" customHeight="1">
      <c r="A21" s="1"/>
      <c r="B21" s="2"/>
      <c r="C21" s="2"/>
      <c r="D21" s="29">
        <f>D20+$F$5</f>
        <v>20450</v>
      </c>
      <c r="E21" s="23"/>
      <c r="F21" s="22">
        <f>EkSt14(D21,0)</f>
        <v>2755</v>
      </c>
      <c r="G21" s="22"/>
      <c r="H21" s="22">
        <f>EkSt14(D21,1)</f>
        <v>592</v>
      </c>
      <c r="I21" s="22">
        <f t="shared" si="0"/>
        <v>0</v>
      </c>
      <c r="J21" s="29">
        <f>J20+$F$5</f>
        <v>22430</v>
      </c>
      <c r="K21" s="23"/>
      <c r="L21" s="22">
        <f>EkSt14(J21,0)</f>
        <v>3302</v>
      </c>
      <c r="M21" s="22"/>
      <c r="N21" s="22">
        <f>EkSt14(J21,1)</f>
        <v>960</v>
      </c>
      <c r="O21" s="23"/>
      <c r="P21" s="2"/>
      <c r="Q21" s="2"/>
    </row>
    <row r="22" spans="1:17" ht="10.5" customHeight="1">
      <c r="A22" s="1"/>
      <c r="B22" s="2"/>
      <c r="C22" s="2"/>
      <c r="D22" s="29">
        <f>D21+$F$5</f>
        <v>20486</v>
      </c>
      <c r="E22" s="23"/>
      <c r="F22" s="22">
        <f>EkSt14(D22,0)</f>
        <v>2765</v>
      </c>
      <c r="G22" s="22"/>
      <c r="H22" s="22">
        <f>EkSt14(D22,1)</f>
        <v>598</v>
      </c>
      <c r="I22" s="22">
        <f t="shared" si="0"/>
        <v>0</v>
      </c>
      <c r="J22" s="29">
        <f>J21+$F$5</f>
        <v>22466</v>
      </c>
      <c r="K22" s="23"/>
      <c r="L22" s="22">
        <f>EkSt14(J22,0)</f>
        <v>3312</v>
      </c>
      <c r="M22" s="22"/>
      <c r="N22" s="22">
        <f>EkSt14(J22,1)</f>
        <v>966</v>
      </c>
      <c r="O22" s="23"/>
      <c r="P22" s="2"/>
      <c r="Q22" s="2"/>
    </row>
    <row r="23" spans="1:17" ht="10.5" customHeight="1">
      <c r="A23" s="1"/>
      <c r="B23" s="2"/>
      <c r="C23" s="2"/>
      <c r="D23" s="29">
        <f>D22+$F$5</f>
        <v>20522</v>
      </c>
      <c r="E23" s="23"/>
      <c r="F23" s="22">
        <f>EkSt14(D23,0)</f>
        <v>2775</v>
      </c>
      <c r="G23" s="22"/>
      <c r="H23" s="22">
        <f>EkSt14(D23,1)</f>
        <v>604</v>
      </c>
      <c r="I23" s="22">
        <f t="shared" si="0"/>
        <v>0</v>
      </c>
      <c r="J23" s="29">
        <f>J22+$F$5</f>
        <v>22502</v>
      </c>
      <c r="K23" s="23"/>
      <c r="L23" s="22">
        <f>EkSt14(J23,0)</f>
        <v>3322</v>
      </c>
      <c r="M23" s="22"/>
      <c r="N23" s="22">
        <f>EkSt14(J23,1)</f>
        <v>974</v>
      </c>
      <c r="O23" s="23"/>
      <c r="P23" s="2"/>
      <c r="Q23" s="2"/>
    </row>
    <row r="24" spans="1:17" ht="4.5" customHeight="1">
      <c r="A24" s="1"/>
      <c r="B24" s="2"/>
      <c r="C24" s="2"/>
      <c r="D24" s="29"/>
      <c r="E24" s="23"/>
      <c r="F24" s="22"/>
      <c r="G24" s="22"/>
      <c r="H24" s="22"/>
      <c r="I24" s="22">
        <f t="shared" si="0"/>
        <v>0</v>
      </c>
      <c r="J24" s="29"/>
      <c r="K24" s="23"/>
      <c r="L24" s="22"/>
      <c r="M24" s="22"/>
      <c r="N24" s="22"/>
      <c r="O24" s="23"/>
      <c r="P24" s="2"/>
      <c r="Q24" s="2"/>
    </row>
    <row r="25" spans="1:17" ht="10.5" customHeight="1">
      <c r="A25" s="1"/>
      <c r="B25" s="2"/>
      <c r="C25" s="2"/>
      <c r="D25" s="29">
        <f>D23+$F$5</f>
        <v>20558</v>
      </c>
      <c r="E25" s="23"/>
      <c r="F25" s="22">
        <f>EkSt14(D25,0)</f>
        <v>2785</v>
      </c>
      <c r="G25" s="22"/>
      <c r="H25" s="22">
        <f>EkSt14(D25,1)</f>
        <v>610</v>
      </c>
      <c r="I25" s="22">
        <f t="shared" si="0"/>
        <v>0</v>
      </c>
      <c r="J25" s="29">
        <f>J23+$F$5</f>
        <v>22538</v>
      </c>
      <c r="K25" s="23"/>
      <c r="L25" s="22">
        <f>EkSt14(J25,0)</f>
        <v>3332</v>
      </c>
      <c r="M25" s="22"/>
      <c r="N25" s="22">
        <f>EkSt14(J25,1)</f>
        <v>980</v>
      </c>
      <c r="O25" s="23"/>
      <c r="P25" s="2"/>
      <c r="Q25" s="2"/>
    </row>
    <row r="26" spans="1:17" ht="10.5" customHeight="1">
      <c r="A26" s="1"/>
      <c r="B26" s="2"/>
      <c r="C26" s="2"/>
      <c r="D26" s="29">
        <f>D25+$F$5</f>
        <v>20594</v>
      </c>
      <c r="E26" s="23"/>
      <c r="F26" s="22">
        <f>EkSt14(D26,0)</f>
        <v>2794</v>
      </c>
      <c r="G26" s="22"/>
      <c r="H26" s="22">
        <f>EkSt14(D26,1)</f>
        <v>616</v>
      </c>
      <c r="I26" s="22">
        <f t="shared" si="0"/>
        <v>0</v>
      </c>
      <c r="J26" s="29">
        <f>J25+$F$5</f>
        <v>22574</v>
      </c>
      <c r="K26" s="23"/>
      <c r="L26" s="22">
        <f>EkSt14(J26,0)</f>
        <v>3343</v>
      </c>
      <c r="M26" s="22"/>
      <c r="N26" s="22">
        <f>EkSt14(J26,1)</f>
        <v>988</v>
      </c>
      <c r="O26" s="23"/>
      <c r="P26" s="2"/>
      <c r="Q26" s="2"/>
    </row>
    <row r="27" spans="1:17" ht="10.5" customHeight="1">
      <c r="A27" s="1"/>
      <c r="B27" s="2"/>
      <c r="C27" s="2"/>
      <c r="D27" s="29">
        <f>D26+$F$5</f>
        <v>20630</v>
      </c>
      <c r="E27" s="23"/>
      <c r="F27" s="22">
        <f>EkSt14(D27,0)</f>
        <v>2804</v>
      </c>
      <c r="G27" s="22"/>
      <c r="H27" s="22">
        <f>EkSt14(D27,1)</f>
        <v>624</v>
      </c>
      <c r="I27" s="22">
        <f t="shared" si="0"/>
        <v>0</v>
      </c>
      <c r="J27" s="29">
        <f>J26+$F$5</f>
        <v>22610</v>
      </c>
      <c r="K27" s="23"/>
      <c r="L27" s="22">
        <f>EkSt14(J27,0)</f>
        <v>3353</v>
      </c>
      <c r="M27" s="22"/>
      <c r="N27" s="22">
        <f>EkSt14(J27,1)</f>
        <v>996</v>
      </c>
      <c r="O27" s="23"/>
      <c r="P27" s="2"/>
      <c r="Q27" s="2"/>
    </row>
    <row r="28" spans="1:17" ht="10.5" customHeight="1">
      <c r="A28" s="1"/>
      <c r="B28" s="2"/>
      <c r="C28" s="2"/>
      <c r="D28" s="29">
        <f>D27+$F$5</f>
        <v>20666</v>
      </c>
      <c r="E28" s="23"/>
      <c r="F28" s="22">
        <f>EkSt14(D28,0)</f>
        <v>2814</v>
      </c>
      <c r="G28" s="22"/>
      <c r="H28" s="22">
        <f>EkSt14(D28,1)</f>
        <v>630</v>
      </c>
      <c r="I28" s="22">
        <f t="shared" si="0"/>
        <v>0</v>
      </c>
      <c r="J28" s="29">
        <f>J27+$F$5</f>
        <v>22646</v>
      </c>
      <c r="K28" s="23"/>
      <c r="L28" s="22">
        <f>EkSt14(J28,0)</f>
        <v>3363</v>
      </c>
      <c r="M28" s="22"/>
      <c r="N28" s="22">
        <f>EkSt14(J28,1)</f>
        <v>1002</v>
      </c>
      <c r="O28" s="23"/>
      <c r="P28" s="2"/>
      <c r="Q28" s="2"/>
    </row>
    <row r="29" spans="1:17" ht="10.5" customHeight="1">
      <c r="A29" s="1"/>
      <c r="B29" s="2"/>
      <c r="C29" s="2"/>
      <c r="D29" s="29">
        <f>D28+$F$5</f>
        <v>20702</v>
      </c>
      <c r="E29" s="23"/>
      <c r="F29" s="22">
        <f>EkSt14(D29,0)</f>
        <v>2824</v>
      </c>
      <c r="G29" s="22"/>
      <c r="H29" s="22">
        <f>EkSt14(D29,1)</f>
        <v>636</v>
      </c>
      <c r="I29" s="22">
        <f t="shared" si="0"/>
        <v>0</v>
      </c>
      <c r="J29" s="29">
        <f>J28+$F$5</f>
        <v>22682</v>
      </c>
      <c r="K29" s="23"/>
      <c r="L29" s="22">
        <f>EkSt14(J29,0)</f>
        <v>3373</v>
      </c>
      <c r="M29" s="22"/>
      <c r="N29" s="22">
        <f>EkSt14(J29,1)</f>
        <v>1010</v>
      </c>
      <c r="O29" s="23"/>
      <c r="P29" s="2"/>
      <c r="Q29" s="2"/>
    </row>
    <row r="30" spans="1:17" ht="3.75" customHeight="1">
      <c r="A30" s="1"/>
      <c r="B30" s="2"/>
      <c r="C30" s="2"/>
      <c r="D30" s="29"/>
      <c r="E30" s="23"/>
      <c r="F30" s="22"/>
      <c r="G30" s="22"/>
      <c r="H30" s="22"/>
      <c r="I30" s="22">
        <f t="shared" si="0"/>
        <v>0</v>
      </c>
      <c r="J30" s="29"/>
      <c r="K30" s="23"/>
      <c r="L30" s="22"/>
      <c r="M30" s="22"/>
      <c r="N30" s="22"/>
      <c r="O30" s="23"/>
      <c r="P30" s="2"/>
      <c r="Q30" s="2"/>
    </row>
    <row r="31" spans="1:17" ht="10.5" customHeight="1">
      <c r="A31" s="1"/>
      <c r="B31" s="2"/>
      <c r="C31" s="2"/>
      <c r="D31" s="29">
        <f>D29+$F$5</f>
        <v>20738</v>
      </c>
      <c r="E31" s="23"/>
      <c r="F31" s="22">
        <f>EkSt14(D31,0)</f>
        <v>2834</v>
      </c>
      <c r="G31" s="22"/>
      <c r="H31" s="22">
        <f>EkSt14(D31,1)</f>
        <v>642</v>
      </c>
      <c r="I31" s="22">
        <f t="shared" si="0"/>
        <v>0</v>
      </c>
      <c r="J31" s="29">
        <f>J29+$F$5</f>
        <v>22718</v>
      </c>
      <c r="K31" s="23"/>
      <c r="L31" s="22">
        <f>EkSt14(J31,0)</f>
        <v>3383</v>
      </c>
      <c r="M31" s="22"/>
      <c r="N31" s="22">
        <f>EkSt14(J31,1)</f>
        <v>1016</v>
      </c>
      <c r="O31" s="23"/>
      <c r="P31" s="2"/>
      <c r="Q31" s="2"/>
    </row>
    <row r="32" spans="1:17" ht="10.5" customHeight="1">
      <c r="A32" s="1"/>
      <c r="B32" s="2"/>
      <c r="C32" s="2"/>
      <c r="D32" s="29">
        <f>D31+$F$5</f>
        <v>20774</v>
      </c>
      <c r="E32" s="23"/>
      <c r="F32" s="22">
        <f>EkSt14(D32,0)</f>
        <v>2844</v>
      </c>
      <c r="G32" s="22"/>
      <c r="H32" s="22">
        <f>EkSt14(D32,1)</f>
        <v>648</v>
      </c>
      <c r="I32" s="22">
        <f t="shared" si="0"/>
        <v>0</v>
      </c>
      <c r="J32" s="29">
        <f>J31+$F$5</f>
        <v>22754</v>
      </c>
      <c r="K32" s="23"/>
      <c r="L32" s="22">
        <f>EkSt14(J32,0)</f>
        <v>3393</v>
      </c>
      <c r="M32" s="22"/>
      <c r="N32" s="22">
        <f>EkSt14(J32,1)</f>
        <v>1024</v>
      </c>
      <c r="O32" s="23"/>
      <c r="P32" s="2"/>
      <c r="Q32" s="2"/>
    </row>
    <row r="33" spans="1:17" ht="10.5" customHeight="1">
      <c r="A33" s="1"/>
      <c r="B33" s="2"/>
      <c r="C33" s="2"/>
      <c r="D33" s="29">
        <f>D32+$F$5</f>
        <v>20810</v>
      </c>
      <c r="E33" s="23"/>
      <c r="F33" s="22">
        <f>EkSt14(D33,0)</f>
        <v>2853</v>
      </c>
      <c r="G33" s="22"/>
      <c r="H33" s="22">
        <f>EkSt14(D33,1)</f>
        <v>656</v>
      </c>
      <c r="I33" s="22">
        <f t="shared" si="0"/>
        <v>0</v>
      </c>
      <c r="J33" s="29">
        <f>J32+$F$5</f>
        <v>22790</v>
      </c>
      <c r="K33" s="23"/>
      <c r="L33" s="22">
        <f>EkSt14(J33,0)</f>
        <v>3403</v>
      </c>
      <c r="M33" s="22"/>
      <c r="N33" s="22">
        <f>EkSt14(J33,1)</f>
        <v>1030</v>
      </c>
      <c r="O33" s="23"/>
      <c r="P33" s="2"/>
      <c r="Q33" s="2"/>
    </row>
    <row r="34" spans="1:17" ht="10.5" customHeight="1">
      <c r="A34" s="1"/>
      <c r="B34" s="2"/>
      <c r="C34" s="2"/>
      <c r="D34" s="29">
        <f>D33+$F$5</f>
        <v>20846</v>
      </c>
      <c r="E34" s="23"/>
      <c r="F34" s="22">
        <f>EkSt14(D34,0)</f>
        <v>2863</v>
      </c>
      <c r="G34" s="22"/>
      <c r="H34" s="22">
        <f>EkSt14(D34,1)</f>
        <v>662</v>
      </c>
      <c r="I34" s="22">
        <f t="shared" si="0"/>
        <v>0</v>
      </c>
      <c r="J34" s="29">
        <f>J33+$F$5</f>
        <v>22826</v>
      </c>
      <c r="K34" s="23"/>
      <c r="L34" s="22">
        <f>EkSt14(J34,0)</f>
        <v>3414</v>
      </c>
      <c r="M34" s="22"/>
      <c r="N34" s="22">
        <f>EkSt14(J34,1)</f>
        <v>1038</v>
      </c>
      <c r="O34" s="23"/>
      <c r="P34" s="2"/>
      <c r="Q34" s="2"/>
    </row>
    <row r="35" spans="1:17" ht="10.5" customHeight="1">
      <c r="A35" s="1"/>
      <c r="B35" s="2"/>
      <c r="C35" s="2"/>
      <c r="D35" s="29">
        <f>D34+$F$5</f>
        <v>20882</v>
      </c>
      <c r="E35" s="23"/>
      <c r="F35" s="22">
        <f>EkSt14(D35,0)</f>
        <v>2873</v>
      </c>
      <c r="G35" s="22"/>
      <c r="H35" s="22">
        <f>EkSt14(D35,1)</f>
        <v>668</v>
      </c>
      <c r="I35" s="22">
        <f t="shared" si="0"/>
        <v>0</v>
      </c>
      <c r="J35" s="29">
        <f>J34+$F$5</f>
        <v>22862</v>
      </c>
      <c r="K35" s="23"/>
      <c r="L35" s="22">
        <f>EkSt14(J35,0)</f>
        <v>3424</v>
      </c>
      <c r="M35" s="22"/>
      <c r="N35" s="22">
        <f>EkSt14(J35,1)</f>
        <v>1046</v>
      </c>
      <c r="O35" s="23"/>
      <c r="P35" s="2"/>
      <c r="Q35" s="2"/>
    </row>
    <row r="36" spans="1:17" ht="3" customHeight="1">
      <c r="A36" s="1"/>
      <c r="B36" s="2"/>
      <c r="C36" s="2"/>
      <c r="D36" s="29"/>
      <c r="E36" s="23"/>
      <c r="F36" s="22"/>
      <c r="G36" s="22"/>
      <c r="H36" s="22"/>
      <c r="I36" s="22">
        <f t="shared" si="0"/>
        <v>0</v>
      </c>
      <c r="J36" s="29"/>
      <c r="K36" s="23"/>
      <c r="L36" s="22"/>
      <c r="M36" s="22"/>
      <c r="N36" s="22"/>
      <c r="O36" s="23"/>
      <c r="P36" s="2"/>
      <c r="Q36" s="2"/>
    </row>
    <row r="37" spans="1:17" ht="10.5" customHeight="1">
      <c r="A37" s="1"/>
      <c r="B37" s="2"/>
      <c r="C37" s="2"/>
      <c r="D37" s="29">
        <f>D35+$F$5</f>
        <v>20918</v>
      </c>
      <c r="E37" s="23"/>
      <c r="F37" s="22">
        <f>EkSt14(D37,0)</f>
        <v>2883</v>
      </c>
      <c r="G37" s="22"/>
      <c r="H37" s="22">
        <f>EkSt14(D37,1)</f>
        <v>674</v>
      </c>
      <c r="I37" s="22">
        <f t="shared" si="0"/>
        <v>0</v>
      </c>
      <c r="J37" s="29">
        <f>J35+$F$5</f>
        <v>22898</v>
      </c>
      <c r="K37" s="23"/>
      <c r="L37" s="22">
        <f>EkSt14(J37,0)</f>
        <v>3434</v>
      </c>
      <c r="M37" s="22"/>
      <c r="N37" s="22">
        <f>EkSt14(J37,1)</f>
        <v>1052</v>
      </c>
      <c r="O37" s="23"/>
      <c r="P37" s="2"/>
      <c r="Q37" s="2"/>
    </row>
    <row r="38" spans="1:17" ht="10.5" customHeight="1">
      <c r="A38" s="1"/>
      <c r="B38" s="2"/>
      <c r="C38" s="2"/>
      <c r="D38" s="29">
        <f>D37+$F$5</f>
        <v>20954</v>
      </c>
      <c r="E38" s="23"/>
      <c r="F38" s="22">
        <f>EkSt14(D38,0)</f>
        <v>2893</v>
      </c>
      <c r="G38" s="22"/>
      <c r="H38" s="22">
        <f>EkSt14(D38,1)</f>
        <v>682</v>
      </c>
      <c r="I38" s="22">
        <f t="shared" si="0"/>
        <v>0</v>
      </c>
      <c r="J38" s="29">
        <f>J37+$F$5</f>
        <v>22934</v>
      </c>
      <c r="K38" s="23"/>
      <c r="L38" s="22">
        <f>EkSt14(J38,0)</f>
        <v>3444</v>
      </c>
      <c r="M38" s="22"/>
      <c r="N38" s="22">
        <f>EkSt14(J38,1)</f>
        <v>1060</v>
      </c>
      <c r="O38" s="23"/>
      <c r="P38" s="2"/>
      <c r="Q38" s="2"/>
    </row>
    <row r="39" spans="1:17" ht="10.5" customHeight="1">
      <c r="A39" s="1"/>
      <c r="B39" s="2"/>
      <c r="C39" s="2"/>
      <c r="D39" s="29">
        <f>D38+$F$5</f>
        <v>20990</v>
      </c>
      <c r="E39" s="23"/>
      <c r="F39" s="22">
        <f>EkSt14(D39,0)</f>
        <v>2903</v>
      </c>
      <c r="G39" s="22"/>
      <c r="H39" s="22">
        <f>EkSt14(D39,1)</f>
        <v>688</v>
      </c>
      <c r="I39" s="22">
        <f t="shared" si="0"/>
        <v>0</v>
      </c>
      <c r="J39" s="29">
        <f>J38+$F$5</f>
        <v>22970</v>
      </c>
      <c r="K39" s="23"/>
      <c r="L39" s="22">
        <f>EkSt14(J39,0)</f>
        <v>3454</v>
      </c>
      <c r="M39" s="22"/>
      <c r="N39" s="22">
        <f>EkSt14(J39,1)</f>
        <v>1066</v>
      </c>
      <c r="O39" s="23"/>
      <c r="P39" s="2"/>
      <c r="Q39" s="2"/>
    </row>
    <row r="40" spans="1:17" ht="10.5" customHeight="1">
      <c r="A40" s="1"/>
      <c r="B40" s="2"/>
      <c r="C40" s="2"/>
      <c r="D40" s="29">
        <f>D39+$F$5</f>
        <v>21026</v>
      </c>
      <c r="E40" s="23"/>
      <c r="F40" s="22">
        <f>EkSt14(D40,0)</f>
        <v>2913</v>
      </c>
      <c r="G40" s="22"/>
      <c r="H40" s="22">
        <f>EkSt14(D40,1)</f>
        <v>694</v>
      </c>
      <c r="I40" s="22">
        <f t="shared" si="0"/>
        <v>0</v>
      </c>
      <c r="J40" s="29">
        <f>J39+$F$5</f>
        <v>23006</v>
      </c>
      <c r="K40" s="23"/>
      <c r="L40" s="22">
        <f>EkSt14(J40,0)</f>
        <v>3465</v>
      </c>
      <c r="M40" s="22"/>
      <c r="N40" s="22">
        <f>EkSt14(J40,1)</f>
        <v>1074</v>
      </c>
      <c r="O40" s="23"/>
      <c r="P40" s="2"/>
      <c r="Q40" s="2"/>
    </row>
    <row r="41" spans="1:17" ht="10.5" customHeight="1">
      <c r="A41" s="1"/>
      <c r="B41" s="2"/>
      <c r="C41" s="2"/>
      <c r="D41" s="29">
        <f>D40+$F$5</f>
        <v>21062</v>
      </c>
      <c r="E41" s="23"/>
      <c r="F41" s="22">
        <f>EkSt14(D41,0)</f>
        <v>2922</v>
      </c>
      <c r="G41" s="22"/>
      <c r="H41" s="22">
        <f>EkSt14(D41,1)</f>
        <v>700</v>
      </c>
      <c r="I41" s="22">
        <f t="shared" si="0"/>
        <v>0</v>
      </c>
      <c r="J41" s="29">
        <f>J40+$F$5</f>
        <v>23042</v>
      </c>
      <c r="K41" s="23"/>
      <c r="L41" s="22">
        <f>EkSt14(J41,0)</f>
        <v>3475</v>
      </c>
      <c r="M41" s="22"/>
      <c r="N41" s="22">
        <f>EkSt14(J41,1)</f>
        <v>1082</v>
      </c>
      <c r="O41" s="23"/>
      <c r="P41" s="2"/>
      <c r="Q41" s="2"/>
    </row>
    <row r="42" spans="1:17" ht="4.5" customHeight="1">
      <c r="A42" s="1"/>
      <c r="B42" s="2"/>
      <c r="C42" s="2"/>
      <c r="D42" s="29"/>
      <c r="E42" s="23"/>
      <c r="F42" s="22"/>
      <c r="G42" s="22"/>
      <c r="H42" s="22"/>
      <c r="I42" s="22">
        <f t="shared" si="0"/>
        <v>0</v>
      </c>
      <c r="J42" s="29"/>
      <c r="K42" s="23"/>
      <c r="L42" s="22"/>
      <c r="M42" s="22"/>
      <c r="N42" s="22"/>
      <c r="O42" s="23"/>
      <c r="P42" s="2"/>
      <c r="Q42" s="2"/>
    </row>
    <row r="43" spans="1:17" ht="10.5" customHeight="1">
      <c r="A43" s="1"/>
      <c r="B43" s="2"/>
      <c r="C43" s="2"/>
      <c r="D43" s="29">
        <f>D41+$F$5</f>
        <v>21098</v>
      </c>
      <c r="E43" s="23"/>
      <c r="F43" s="22">
        <f>EkSt14(D43,0)</f>
        <v>2932</v>
      </c>
      <c r="G43" s="22"/>
      <c r="H43" s="22">
        <f>EkSt14(D43,1)</f>
        <v>708</v>
      </c>
      <c r="I43" s="22">
        <f t="shared" si="0"/>
        <v>0</v>
      </c>
      <c r="J43" s="29">
        <f>J41+$F$5</f>
        <v>23078</v>
      </c>
      <c r="K43" s="23"/>
      <c r="L43" s="22">
        <f>EkSt14(J43,0)</f>
        <v>3485</v>
      </c>
      <c r="M43" s="22"/>
      <c r="N43" s="22">
        <f>EkSt14(J43,1)</f>
        <v>1088</v>
      </c>
      <c r="O43" s="23"/>
      <c r="P43" s="2"/>
      <c r="Q43" s="2"/>
    </row>
    <row r="44" spans="1:17" ht="10.5" customHeight="1">
      <c r="A44" s="1"/>
      <c r="B44" s="2"/>
      <c r="C44" s="2"/>
      <c r="D44" s="29">
        <f>D43+$F$5</f>
        <v>21134</v>
      </c>
      <c r="E44" s="23"/>
      <c r="F44" s="22">
        <f>EkSt14(D44,0)</f>
        <v>2942</v>
      </c>
      <c r="G44" s="22"/>
      <c r="H44" s="22">
        <f>EkSt14(D44,1)</f>
        <v>714</v>
      </c>
      <c r="I44" s="22">
        <f t="shared" si="0"/>
        <v>0</v>
      </c>
      <c r="J44" s="29">
        <f>J43+$F$5</f>
        <v>23114</v>
      </c>
      <c r="K44" s="23"/>
      <c r="L44" s="22">
        <f>EkSt14(J44,0)</f>
        <v>3495</v>
      </c>
      <c r="M44" s="22"/>
      <c r="N44" s="22">
        <f>EkSt14(J44,1)</f>
        <v>1096</v>
      </c>
      <c r="O44" s="23"/>
      <c r="P44" s="2"/>
      <c r="Q44" s="2"/>
    </row>
    <row r="45" spans="1:17" ht="10.5" customHeight="1">
      <c r="A45" s="1"/>
      <c r="B45" s="2"/>
      <c r="C45" s="2"/>
      <c r="D45" s="29">
        <f>D44+$F$5</f>
        <v>21170</v>
      </c>
      <c r="E45" s="23"/>
      <c r="F45" s="22">
        <f>EkSt14(D45,0)</f>
        <v>2952</v>
      </c>
      <c r="G45" s="22"/>
      <c r="H45" s="22">
        <f>EkSt14(D45,1)</f>
        <v>720</v>
      </c>
      <c r="I45" s="22">
        <f t="shared" si="0"/>
        <v>0</v>
      </c>
      <c r="J45" s="29">
        <f>J44+$F$5</f>
        <v>23150</v>
      </c>
      <c r="K45" s="23"/>
      <c r="L45" s="22">
        <f>EkSt14(J45,0)</f>
        <v>3505</v>
      </c>
      <c r="M45" s="22"/>
      <c r="N45" s="22">
        <f>EkSt14(J45,1)</f>
        <v>1104</v>
      </c>
      <c r="O45" s="23"/>
      <c r="P45" s="2"/>
      <c r="Q45" s="2"/>
    </row>
    <row r="46" spans="1:17" ht="10.5" customHeight="1">
      <c r="A46" s="1"/>
      <c r="B46" s="2"/>
      <c r="C46" s="2"/>
      <c r="D46" s="29">
        <f>D45+$F$5</f>
        <v>21206</v>
      </c>
      <c r="E46" s="23"/>
      <c r="F46" s="22">
        <f>EkSt14(D46,0)</f>
        <v>2962</v>
      </c>
      <c r="G46" s="22"/>
      <c r="H46" s="22">
        <f>EkSt14(D46,1)</f>
        <v>728</v>
      </c>
      <c r="I46" s="22">
        <f t="shared" si="0"/>
        <v>0</v>
      </c>
      <c r="J46" s="29">
        <f>J45+$F$5</f>
        <v>23186</v>
      </c>
      <c r="K46" s="23"/>
      <c r="L46" s="22">
        <f>EkSt14(J46,0)</f>
        <v>3516</v>
      </c>
      <c r="M46" s="22"/>
      <c r="N46" s="22">
        <f>EkSt14(J46,1)</f>
        <v>1110</v>
      </c>
      <c r="O46" s="23"/>
      <c r="P46" s="2"/>
      <c r="Q46" s="2"/>
    </row>
    <row r="47" spans="1:17" ht="10.5" customHeight="1">
      <c r="A47" s="1"/>
      <c r="B47" s="2"/>
      <c r="C47" s="2"/>
      <c r="D47" s="29">
        <f>D46+$F$5</f>
        <v>21242</v>
      </c>
      <c r="E47" s="23"/>
      <c r="F47" s="22">
        <f>EkSt14(D47,0)</f>
        <v>2972</v>
      </c>
      <c r="G47" s="22"/>
      <c r="H47" s="22">
        <f>EkSt14(D47,1)</f>
        <v>734</v>
      </c>
      <c r="I47" s="22">
        <f t="shared" si="0"/>
        <v>0</v>
      </c>
      <c r="J47" s="29">
        <f>J46+$F$5</f>
        <v>23222</v>
      </c>
      <c r="K47" s="23"/>
      <c r="L47" s="22">
        <f>EkSt14(J47,0)</f>
        <v>3526</v>
      </c>
      <c r="M47" s="22"/>
      <c r="N47" s="22">
        <f>EkSt14(J47,1)</f>
        <v>1118</v>
      </c>
      <c r="O47" s="23"/>
      <c r="P47" s="2"/>
      <c r="Q47" s="2"/>
    </row>
    <row r="48" spans="1:17" ht="3.75" customHeight="1">
      <c r="A48" s="1"/>
      <c r="B48" s="2"/>
      <c r="C48" s="2"/>
      <c r="D48" s="29"/>
      <c r="E48" s="23"/>
      <c r="F48" s="22"/>
      <c r="G48" s="22"/>
      <c r="H48" s="22"/>
      <c r="I48" s="22">
        <f t="shared" si="0"/>
        <v>0</v>
      </c>
      <c r="J48" s="29"/>
      <c r="K48" s="23"/>
      <c r="L48" s="22"/>
      <c r="M48" s="22"/>
      <c r="N48" s="22"/>
      <c r="O48" s="23"/>
      <c r="P48" s="2"/>
      <c r="Q48" s="2"/>
    </row>
    <row r="49" spans="1:17" ht="10.5" customHeight="1">
      <c r="A49" s="1"/>
      <c r="B49" s="2"/>
      <c r="C49" s="2"/>
      <c r="D49" s="29">
        <f>D47+$F$5</f>
        <v>21278</v>
      </c>
      <c r="E49" s="23"/>
      <c r="F49" s="22">
        <f>EkSt14(D49,0)</f>
        <v>2982</v>
      </c>
      <c r="G49" s="22"/>
      <c r="H49" s="22">
        <f>EkSt14(D49,1)</f>
        <v>740</v>
      </c>
      <c r="I49" s="22">
        <f t="shared" si="0"/>
        <v>0</v>
      </c>
      <c r="J49" s="29">
        <f>J47+$F$5</f>
        <v>23258</v>
      </c>
      <c r="K49" s="23"/>
      <c r="L49" s="22">
        <f>EkSt14(J49,0)</f>
        <v>3536</v>
      </c>
      <c r="M49" s="22"/>
      <c r="N49" s="22">
        <f>EkSt14(J49,1)</f>
        <v>1126</v>
      </c>
      <c r="O49" s="23"/>
      <c r="P49" s="2"/>
      <c r="Q49" s="2"/>
    </row>
    <row r="50" spans="1:17" ht="10.5" customHeight="1">
      <c r="A50" s="1"/>
      <c r="B50" s="2"/>
      <c r="C50" s="2"/>
      <c r="D50" s="29">
        <f>D49+$F$5</f>
        <v>21314</v>
      </c>
      <c r="E50" s="23"/>
      <c r="F50" s="22">
        <f>EkSt14(D50,0)</f>
        <v>2992</v>
      </c>
      <c r="G50" s="22"/>
      <c r="H50" s="22">
        <f>EkSt14(D50,1)</f>
        <v>748</v>
      </c>
      <c r="I50" s="22">
        <f t="shared" si="0"/>
        <v>0</v>
      </c>
      <c r="J50" s="29">
        <f>J49+$F$5</f>
        <v>23294</v>
      </c>
      <c r="K50" s="23"/>
      <c r="L50" s="22">
        <f>EkSt14(J50,0)</f>
        <v>3546</v>
      </c>
      <c r="M50" s="22"/>
      <c r="N50" s="22">
        <f>EkSt14(J50,1)</f>
        <v>1132</v>
      </c>
      <c r="O50" s="23"/>
      <c r="P50" s="2"/>
      <c r="Q50" s="2"/>
    </row>
    <row r="51" spans="1:17" ht="10.5" customHeight="1">
      <c r="A51" s="1"/>
      <c r="B51" s="2"/>
      <c r="C51" s="2"/>
      <c r="D51" s="29">
        <f>D50+$F$5</f>
        <v>21350</v>
      </c>
      <c r="E51" s="23"/>
      <c r="F51" s="22">
        <f>EkSt14(D51,0)</f>
        <v>3002</v>
      </c>
      <c r="G51" s="22"/>
      <c r="H51" s="22">
        <f>EkSt14(D51,1)</f>
        <v>754</v>
      </c>
      <c r="I51" s="22">
        <f t="shared" si="0"/>
        <v>0</v>
      </c>
      <c r="J51" s="29">
        <f>J50+$F$5</f>
        <v>23330</v>
      </c>
      <c r="K51" s="23"/>
      <c r="L51" s="22">
        <f>EkSt14(J51,0)</f>
        <v>3557</v>
      </c>
      <c r="M51" s="22"/>
      <c r="N51" s="22">
        <f>EkSt14(J51,1)</f>
        <v>1140</v>
      </c>
      <c r="O51" s="23"/>
      <c r="P51" s="2"/>
      <c r="Q51" s="2"/>
    </row>
    <row r="52" spans="1:17" ht="10.5" customHeight="1">
      <c r="A52" s="1"/>
      <c r="B52" s="2"/>
      <c r="C52" s="2"/>
      <c r="D52" s="29">
        <f>D51+$F$5</f>
        <v>21386</v>
      </c>
      <c r="E52" s="23"/>
      <c r="F52" s="22">
        <f>EkSt14(D52,0)</f>
        <v>3012</v>
      </c>
      <c r="G52" s="22"/>
      <c r="H52" s="22">
        <f>EkSt14(D52,1)</f>
        <v>760</v>
      </c>
      <c r="I52" s="22">
        <f t="shared" si="0"/>
        <v>0</v>
      </c>
      <c r="J52" s="29">
        <f>J51+$F$5</f>
        <v>23366</v>
      </c>
      <c r="K52" s="23"/>
      <c r="L52" s="22">
        <f>EkSt14(J52,0)</f>
        <v>3567</v>
      </c>
      <c r="M52" s="22"/>
      <c r="N52" s="22">
        <f>EkSt14(J52,1)</f>
        <v>1148</v>
      </c>
      <c r="O52" s="23"/>
      <c r="P52" s="2"/>
      <c r="Q52" s="2"/>
    </row>
    <row r="53" spans="1:17" ht="10.5" customHeight="1">
      <c r="A53" s="1"/>
      <c r="B53" s="2"/>
      <c r="C53" s="2"/>
      <c r="D53" s="29">
        <f>D52+$F$5</f>
        <v>21422</v>
      </c>
      <c r="E53" s="23"/>
      <c r="F53" s="22">
        <f>EkSt14(D53,0)</f>
        <v>3022</v>
      </c>
      <c r="G53" s="22"/>
      <c r="H53" s="22">
        <f>EkSt14(D53,1)</f>
        <v>768</v>
      </c>
      <c r="I53" s="22">
        <f t="shared" si="0"/>
        <v>0</v>
      </c>
      <c r="J53" s="29">
        <f>J52+$F$5</f>
        <v>23402</v>
      </c>
      <c r="K53" s="23"/>
      <c r="L53" s="22">
        <f>EkSt14(J53,0)</f>
        <v>3577</v>
      </c>
      <c r="M53" s="22"/>
      <c r="N53" s="22">
        <f>EkSt14(J53,1)</f>
        <v>1154</v>
      </c>
      <c r="O53" s="23"/>
      <c r="P53" s="2"/>
      <c r="Q53" s="2"/>
    </row>
    <row r="54" spans="1:17" ht="3.75" customHeight="1">
      <c r="A54" s="1"/>
      <c r="B54" s="2"/>
      <c r="C54" s="2"/>
      <c r="D54" s="29"/>
      <c r="E54" s="23"/>
      <c r="F54" s="22"/>
      <c r="G54" s="22"/>
      <c r="H54" s="22"/>
      <c r="I54" s="22">
        <f t="shared" si="0"/>
        <v>0</v>
      </c>
      <c r="J54" s="29"/>
      <c r="K54" s="23"/>
      <c r="L54" s="22"/>
      <c r="M54" s="22"/>
      <c r="N54" s="22"/>
      <c r="O54" s="23"/>
      <c r="P54" s="2"/>
      <c r="Q54" s="2"/>
    </row>
    <row r="55" spans="1:17" ht="10.5" customHeight="1">
      <c r="A55" s="1"/>
      <c r="B55" s="2"/>
      <c r="C55" s="2"/>
      <c r="D55" s="29">
        <f>D53+$F$5</f>
        <v>21458</v>
      </c>
      <c r="E55" s="23"/>
      <c r="F55" s="22">
        <f>EkSt14(D55,0)</f>
        <v>3031</v>
      </c>
      <c r="G55" s="22"/>
      <c r="H55" s="22">
        <f>EkSt14(D55,1)</f>
        <v>774</v>
      </c>
      <c r="I55" s="22">
        <f t="shared" si="0"/>
        <v>0</v>
      </c>
      <c r="J55" s="29">
        <f>J53+$F$5</f>
        <v>23438</v>
      </c>
      <c r="K55" s="23"/>
      <c r="L55" s="22">
        <f>EkSt14(J55,0)</f>
        <v>3587</v>
      </c>
      <c r="M55" s="22"/>
      <c r="N55" s="22">
        <f>EkSt14(J55,1)</f>
        <v>1162</v>
      </c>
      <c r="O55" s="23"/>
      <c r="P55" s="2"/>
      <c r="Q55" s="2"/>
    </row>
    <row r="56" spans="1:17" ht="10.5" customHeight="1">
      <c r="A56" s="1"/>
      <c r="B56" s="2"/>
      <c r="C56" s="2"/>
      <c r="D56" s="29">
        <f>D55+$F$5</f>
        <v>21494</v>
      </c>
      <c r="E56" s="23"/>
      <c r="F56" s="22">
        <f>EkSt14(D56,0)</f>
        <v>3041</v>
      </c>
      <c r="G56" s="22"/>
      <c r="H56" s="22">
        <f>EkSt14(D56,1)</f>
        <v>780</v>
      </c>
      <c r="I56" s="22">
        <f t="shared" si="0"/>
        <v>0</v>
      </c>
      <c r="J56" s="29">
        <f>J55+$F$5</f>
        <v>23474</v>
      </c>
      <c r="K56" s="23"/>
      <c r="L56" s="22">
        <f>EkSt14(J56,0)</f>
        <v>3598</v>
      </c>
      <c r="M56" s="22"/>
      <c r="N56" s="22">
        <f>EkSt14(J56,1)</f>
        <v>1170</v>
      </c>
      <c r="O56" s="23"/>
      <c r="P56" s="2"/>
      <c r="Q56" s="2"/>
    </row>
    <row r="57" spans="1:17" ht="10.5" customHeight="1">
      <c r="A57" s="1"/>
      <c r="B57" s="2"/>
      <c r="C57" s="2"/>
      <c r="D57" s="29">
        <f>D56+$F$5</f>
        <v>21530</v>
      </c>
      <c r="E57" s="23"/>
      <c r="F57" s="22">
        <f>EkSt14(D57,0)</f>
        <v>3051</v>
      </c>
      <c r="G57" s="22"/>
      <c r="H57" s="22">
        <f>EkSt14(D57,1)</f>
        <v>788</v>
      </c>
      <c r="I57" s="22">
        <f t="shared" si="0"/>
        <v>0</v>
      </c>
      <c r="J57" s="29">
        <f>J56+$F$5</f>
        <v>23510</v>
      </c>
      <c r="K57" s="23"/>
      <c r="L57" s="22">
        <f>EkSt14(J57,0)</f>
        <v>3608</v>
      </c>
      <c r="M57" s="22"/>
      <c r="N57" s="22">
        <f>EkSt14(J57,1)</f>
        <v>1176</v>
      </c>
      <c r="O57" s="23"/>
      <c r="P57" s="2"/>
      <c r="Q57" s="2"/>
    </row>
    <row r="58" spans="1:17" ht="10.5" customHeight="1">
      <c r="A58" s="1"/>
      <c r="B58" s="2"/>
      <c r="C58" s="2"/>
      <c r="D58" s="29">
        <f>D57+$F$5</f>
        <v>21566</v>
      </c>
      <c r="E58" s="23"/>
      <c r="F58" s="22">
        <f>EkSt14(D58,0)</f>
        <v>3061</v>
      </c>
      <c r="G58" s="22"/>
      <c r="H58" s="22">
        <f>EkSt14(D58,1)</f>
        <v>794</v>
      </c>
      <c r="I58" s="22">
        <f t="shared" si="0"/>
        <v>0</v>
      </c>
      <c r="J58" s="29">
        <f>J57+$F$5</f>
        <v>23546</v>
      </c>
      <c r="K58" s="23"/>
      <c r="L58" s="22">
        <f>EkSt14(J58,0)</f>
        <v>3618</v>
      </c>
      <c r="M58" s="22"/>
      <c r="N58" s="22">
        <f>EkSt14(J58,1)</f>
        <v>1184</v>
      </c>
      <c r="O58" s="23"/>
      <c r="P58" s="2"/>
      <c r="Q58" s="2"/>
    </row>
    <row r="59" spans="1:17" ht="10.5" customHeight="1">
      <c r="A59" s="1"/>
      <c r="B59" s="2"/>
      <c r="C59" s="2"/>
      <c r="D59" s="29">
        <f>D58+$F$5</f>
        <v>21602</v>
      </c>
      <c r="E59" s="23"/>
      <c r="F59" s="22">
        <f>EkSt14(D59,0)</f>
        <v>3071</v>
      </c>
      <c r="G59" s="22"/>
      <c r="H59" s="22">
        <f>EkSt14(D59,1)</f>
        <v>800</v>
      </c>
      <c r="I59" s="22">
        <f t="shared" si="0"/>
        <v>0</v>
      </c>
      <c r="J59" s="29">
        <f>J58+$F$5</f>
        <v>23582</v>
      </c>
      <c r="K59" s="23"/>
      <c r="L59" s="22">
        <f>EkSt14(J59,0)</f>
        <v>3629</v>
      </c>
      <c r="M59" s="22"/>
      <c r="N59" s="22">
        <f>EkSt14(J59,1)</f>
        <v>1192</v>
      </c>
      <c r="O59" s="23"/>
      <c r="P59" s="2"/>
      <c r="Q59" s="2"/>
    </row>
    <row r="60" spans="1:17" ht="4.5" customHeight="1">
      <c r="A60" s="1"/>
      <c r="B60" s="2"/>
      <c r="C60" s="2"/>
      <c r="D60" s="29"/>
      <c r="E60" s="23"/>
      <c r="F60" s="22"/>
      <c r="G60" s="22"/>
      <c r="H60" s="22"/>
      <c r="I60" s="22">
        <f t="shared" si="0"/>
        <v>0</v>
      </c>
      <c r="J60" s="29"/>
      <c r="K60" s="23"/>
      <c r="L60" s="22"/>
      <c r="M60" s="22"/>
      <c r="N60" s="22"/>
      <c r="O60" s="23"/>
      <c r="P60" s="2"/>
      <c r="Q60" s="2"/>
    </row>
    <row r="61" spans="1:17" ht="10.5" customHeight="1">
      <c r="A61" s="1"/>
      <c r="B61" s="2"/>
      <c r="C61" s="2"/>
      <c r="D61" s="29">
        <f>D59+$F$5</f>
        <v>21638</v>
      </c>
      <c r="E61" s="23"/>
      <c r="F61" s="22">
        <f>EkSt14(D61,0)</f>
        <v>3081</v>
      </c>
      <c r="G61" s="22"/>
      <c r="H61" s="22">
        <f>EkSt14(D61,1)</f>
        <v>808</v>
      </c>
      <c r="I61" s="22">
        <f t="shared" si="0"/>
        <v>0</v>
      </c>
      <c r="J61" s="29">
        <f>J59+$F$5</f>
        <v>23618</v>
      </c>
      <c r="K61" s="23"/>
      <c r="L61" s="22">
        <f>EkSt14(J61,0)</f>
        <v>3639</v>
      </c>
      <c r="M61" s="22"/>
      <c r="N61" s="22">
        <f>EkSt14(J61,1)</f>
        <v>1200</v>
      </c>
      <c r="O61" s="23"/>
      <c r="P61" s="2"/>
      <c r="Q61" s="2"/>
    </row>
    <row r="62" spans="1:17" ht="10.5" customHeight="1">
      <c r="A62" s="1"/>
      <c r="B62" s="2"/>
      <c r="C62" s="2"/>
      <c r="D62" s="29">
        <f>D61+$F$5</f>
        <v>21674</v>
      </c>
      <c r="E62" s="23"/>
      <c r="F62" s="22">
        <f>EkSt14(D62,0)</f>
        <v>3091</v>
      </c>
      <c r="G62" s="22"/>
      <c r="H62" s="22">
        <f>EkSt14(D62,1)</f>
        <v>814</v>
      </c>
      <c r="I62" s="22">
        <f t="shared" si="0"/>
        <v>0</v>
      </c>
      <c r="J62" s="29">
        <f>J61+$F$5</f>
        <v>23654</v>
      </c>
      <c r="K62" s="23"/>
      <c r="L62" s="22">
        <f>EkSt14(J62,0)</f>
        <v>3649</v>
      </c>
      <c r="M62" s="22"/>
      <c r="N62" s="22">
        <f>EkSt14(J62,1)</f>
        <v>1206</v>
      </c>
      <c r="O62" s="23"/>
      <c r="P62" s="2"/>
      <c r="Q62" s="2"/>
    </row>
    <row r="63" spans="1:17" ht="10.5" customHeight="1">
      <c r="A63" s="1"/>
      <c r="B63" s="2"/>
      <c r="C63" s="2"/>
      <c r="D63" s="29">
        <f>D62+$F$5</f>
        <v>21710</v>
      </c>
      <c r="E63" s="23"/>
      <c r="F63" s="22">
        <f>EkSt14(D63,0)</f>
        <v>3101</v>
      </c>
      <c r="G63" s="22"/>
      <c r="H63" s="22">
        <f>EkSt14(D63,1)</f>
        <v>822</v>
      </c>
      <c r="I63" s="22">
        <f t="shared" si="0"/>
        <v>0</v>
      </c>
      <c r="J63" s="29">
        <f>J62+$F$5</f>
        <v>23690</v>
      </c>
      <c r="K63" s="23"/>
      <c r="L63" s="22">
        <f>EkSt14(J63,0)</f>
        <v>3659</v>
      </c>
      <c r="M63" s="22"/>
      <c r="N63" s="22">
        <f>EkSt14(J63,1)</f>
        <v>1214</v>
      </c>
      <c r="O63" s="23"/>
      <c r="P63" s="2"/>
      <c r="Q63" s="2"/>
    </row>
    <row r="64" spans="1:17" ht="10.5" customHeight="1">
      <c r="A64" s="1"/>
      <c r="B64" s="2"/>
      <c r="C64" s="2"/>
      <c r="D64" s="29">
        <f>D63+$F$5</f>
        <v>21746</v>
      </c>
      <c r="E64" s="23"/>
      <c r="F64" s="22">
        <f>EkSt14(D64,0)</f>
        <v>3111</v>
      </c>
      <c r="G64" s="22"/>
      <c r="H64" s="22">
        <f>EkSt14(D64,1)</f>
        <v>828</v>
      </c>
      <c r="I64" s="22">
        <f t="shared" si="0"/>
        <v>0</v>
      </c>
      <c r="J64" s="29">
        <f>J63+$F$5</f>
        <v>23726</v>
      </c>
      <c r="K64" s="23"/>
      <c r="L64" s="22">
        <f>EkSt14(J64,0)</f>
        <v>3670</v>
      </c>
      <c r="M64" s="22"/>
      <c r="N64" s="22">
        <f>EkSt14(J64,1)</f>
        <v>1222</v>
      </c>
      <c r="O64" s="23"/>
      <c r="P64" s="2"/>
      <c r="Q64" s="2"/>
    </row>
    <row r="65" spans="1:17" ht="10.5" customHeight="1">
      <c r="A65" s="1"/>
      <c r="B65" s="2"/>
      <c r="C65" s="2"/>
      <c r="D65" s="29">
        <f>D64+$F$5</f>
        <v>21782</v>
      </c>
      <c r="E65" s="23"/>
      <c r="F65" s="22">
        <f>EkSt14(D65,0)</f>
        <v>3121</v>
      </c>
      <c r="G65" s="22"/>
      <c r="H65" s="22">
        <f>EkSt14(D65,1)</f>
        <v>834</v>
      </c>
      <c r="I65" s="22">
        <f t="shared" si="0"/>
        <v>0</v>
      </c>
      <c r="J65" s="29">
        <f>J64+$F$5</f>
        <v>23762</v>
      </c>
      <c r="K65" s="23"/>
      <c r="L65" s="22">
        <f>EkSt14(J65,0)</f>
        <v>3680</v>
      </c>
      <c r="M65" s="22"/>
      <c r="N65" s="22">
        <f>EkSt14(J65,1)</f>
        <v>1230</v>
      </c>
      <c r="O65" s="23"/>
      <c r="P65" s="2"/>
      <c r="Q65" s="2"/>
    </row>
    <row r="66" spans="1:17" ht="4.5" customHeight="1">
      <c r="A66" s="1"/>
      <c r="B66" s="2"/>
      <c r="C66" s="2"/>
      <c r="D66" s="29"/>
      <c r="E66" s="23"/>
      <c r="F66" s="22"/>
      <c r="G66" s="22"/>
      <c r="H66" s="22"/>
      <c r="I66" s="22">
        <f t="shared" si="0"/>
        <v>0</v>
      </c>
      <c r="J66" s="29"/>
      <c r="K66" s="23"/>
      <c r="L66" s="22"/>
      <c r="M66" s="22"/>
      <c r="N66" s="22"/>
      <c r="O66" s="23"/>
      <c r="P66" s="2"/>
      <c r="Q66" s="2"/>
    </row>
    <row r="67" spans="1:17" ht="10.5" customHeight="1">
      <c r="A67" s="1"/>
      <c r="B67" s="2"/>
      <c r="C67" s="2"/>
      <c r="D67" s="29">
        <f>D65+$F$5</f>
        <v>21818</v>
      </c>
      <c r="E67" s="23"/>
      <c r="F67" s="22">
        <f>EkSt14(D67,0)</f>
        <v>3131</v>
      </c>
      <c r="G67" s="22"/>
      <c r="H67" s="22">
        <f>EkSt14(D67,1)</f>
        <v>842</v>
      </c>
      <c r="I67" s="22">
        <f t="shared" si="0"/>
        <v>0</v>
      </c>
      <c r="J67" s="29">
        <f>J65+$F$5</f>
        <v>23798</v>
      </c>
      <c r="K67" s="23"/>
      <c r="L67" s="22">
        <f>EkSt14(J67,0)</f>
        <v>3690</v>
      </c>
      <c r="M67" s="22"/>
      <c r="N67" s="22">
        <f>EkSt14(J67,1)</f>
        <v>1236</v>
      </c>
      <c r="O67" s="23"/>
      <c r="P67" s="2"/>
      <c r="Q67" s="2"/>
    </row>
    <row r="68" spans="1:17" ht="10.5" customHeight="1">
      <c r="A68" s="1"/>
      <c r="B68" s="2"/>
      <c r="C68" s="2"/>
      <c r="D68" s="29">
        <f>D67+$F$5</f>
        <v>21854</v>
      </c>
      <c r="E68" s="23"/>
      <c r="F68" s="22">
        <f>EkSt14(D68,0)</f>
        <v>3141</v>
      </c>
      <c r="G68" s="22"/>
      <c r="H68" s="22">
        <f>EkSt14(D68,1)</f>
        <v>848</v>
      </c>
      <c r="I68" s="22">
        <f t="shared" si="0"/>
        <v>0</v>
      </c>
      <c r="J68" s="29">
        <f>J67+$F$5</f>
        <v>23834</v>
      </c>
      <c r="K68" s="23"/>
      <c r="L68" s="22">
        <f>EkSt14(J68,0)</f>
        <v>3701</v>
      </c>
      <c r="M68" s="22"/>
      <c r="N68" s="22">
        <f>EkSt14(J68,1)</f>
        <v>1244</v>
      </c>
      <c r="O68" s="23"/>
      <c r="P68" s="2"/>
      <c r="Q68" s="2"/>
    </row>
    <row r="69" spans="1:17" ht="10.5" customHeight="1">
      <c r="A69" s="1"/>
      <c r="B69" s="2"/>
      <c r="C69" s="2"/>
      <c r="D69" s="29">
        <f>D68+$F$5</f>
        <v>21890</v>
      </c>
      <c r="E69" s="23"/>
      <c r="F69" s="22">
        <f>EkSt14(D69,0)</f>
        <v>3151</v>
      </c>
      <c r="G69" s="22"/>
      <c r="H69" s="22">
        <f>EkSt14(D69,1)</f>
        <v>856</v>
      </c>
      <c r="I69" s="22">
        <f t="shared" si="0"/>
        <v>0</v>
      </c>
      <c r="J69" s="29">
        <f>J68+$F$5</f>
        <v>23870</v>
      </c>
      <c r="K69" s="23"/>
      <c r="L69" s="22">
        <f>EkSt14(J69,0)</f>
        <v>3711</v>
      </c>
      <c r="M69" s="22"/>
      <c r="N69" s="22">
        <f>EkSt14(J69,1)</f>
        <v>1252</v>
      </c>
      <c r="O69" s="23"/>
      <c r="P69" s="2"/>
      <c r="Q69" s="2"/>
    </row>
    <row r="70" spans="1:17" ht="10.5" customHeight="1">
      <c r="A70" s="1"/>
      <c r="B70" s="2"/>
      <c r="C70" s="2"/>
      <c r="D70" s="29">
        <f>D69+$F$5</f>
        <v>21926</v>
      </c>
      <c r="E70" s="23"/>
      <c r="F70" s="22">
        <f>EkSt14(D70,0)</f>
        <v>3161</v>
      </c>
      <c r="G70" s="22"/>
      <c r="H70" s="22">
        <f>EkSt14(D70,1)</f>
        <v>862</v>
      </c>
      <c r="I70" s="22">
        <f t="shared" si="0"/>
        <v>0</v>
      </c>
      <c r="J70" s="29">
        <f>J69+$F$5</f>
        <v>23906</v>
      </c>
      <c r="K70" s="23"/>
      <c r="L70" s="22">
        <f>EkSt14(J70,0)</f>
        <v>3721</v>
      </c>
      <c r="M70" s="22"/>
      <c r="N70" s="22">
        <f>EkSt14(J70,1)</f>
        <v>1260</v>
      </c>
      <c r="O70" s="23"/>
      <c r="P70" s="2"/>
      <c r="Q70" s="2"/>
    </row>
    <row r="71" spans="1:17" ht="9.75" customHeight="1">
      <c r="A71" s="1"/>
      <c r="B71" s="2"/>
      <c r="C71" s="2"/>
      <c r="D71" s="30">
        <f>D70+$F$5</f>
        <v>21962</v>
      </c>
      <c r="E71" s="26"/>
      <c r="F71" s="25">
        <f>EkSt14(D71,0)</f>
        <v>3171</v>
      </c>
      <c r="G71" s="25"/>
      <c r="H71" s="25">
        <f>EkSt14(D71,1)</f>
        <v>870</v>
      </c>
      <c r="I71" s="26">
        <f>EkSt07(E71,1)</f>
        <v>0</v>
      </c>
      <c r="J71" s="30">
        <f>J70+$F$5</f>
        <v>23942</v>
      </c>
      <c r="K71" s="26"/>
      <c r="L71" s="25">
        <f>EkSt14(J71,0)</f>
        <v>3732</v>
      </c>
      <c r="M71" s="25"/>
      <c r="N71" s="25">
        <f>EkSt14(J71,1)</f>
        <v>1266</v>
      </c>
      <c r="O71" s="26"/>
      <c r="P71" s="2"/>
      <c r="Q71" s="2"/>
    </row>
    <row r="72" spans="1:17" ht="12.75">
      <c r="A72" s="1"/>
      <c r="B72" s="2"/>
      <c r="C72" s="2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12.75">
      <c r="Q73" s="2"/>
    </row>
  </sheetData>
  <sheetProtection/>
  <mergeCells count="6">
    <mergeCell ref="D3:O3"/>
    <mergeCell ref="D4:E4"/>
    <mergeCell ref="G4:H4"/>
    <mergeCell ref="D5:E5"/>
    <mergeCell ref="F6:G6"/>
    <mergeCell ref="L6:M6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Q73"/>
  <sheetViews>
    <sheetView zoomScale="75" zoomScaleNormal="75" zoomScalePageLayoutView="0" workbookViewId="0" topLeftCell="A4">
      <selection activeCell="L4" sqref="L4"/>
    </sheetView>
  </sheetViews>
  <sheetFormatPr defaultColWidth="11.421875" defaultRowHeight="12.75"/>
  <cols>
    <col min="1" max="1" width="1.57421875" style="27" customWidth="1"/>
    <col min="2" max="2" width="1.421875" style="27" customWidth="1"/>
    <col min="3" max="3" width="1.1484375" style="27" customWidth="1"/>
    <col min="4" max="4" width="11.421875" style="27" customWidth="1"/>
    <col min="5" max="5" width="0.85546875" style="27" customWidth="1"/>
    <col min="6" max="6" width="10.421875" style="27" customWidth="1"/>
    <col min="7" max="7" width="0.85546875" style="27" customWidth="1"/>
    <col min="8" max="8" width="10.8515625" style="27" customWidth="1"/>
    <col min="9" max="9" width="0.9921875" style="27" customWidth="1"/>
    <col min="10" max="10" width="11.421875" style="27" customWidth="1"/>
    <col min="11" max="11" width="0.85546875" style="27" customWidth="1"/>
    <col min="12" max="12" width="11.00390625" style="27" customWidth="1"/>
    <col min="13" max="13" width="0.71875" style="27" customWidth="1"/>
    <col min="14" max="14" width="11.421875" style="27" customWidth="1"/>
    <col min="15" max="15" width="0.85546875" style="27" customWidth="1"/>
    <col min="16" max="16" width="2.140625" style="27" customWidth="1"/>
    <col min="17" max="16384" width="11.421875" style="27" customWidth="1"/>
  </cols>
  <sheetData>
    <row r="1" spans="1:17" ht="12.7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36" t="s">
        <v>24</v>
      </c>
      <c r="M1" s="2"/>
      <c r="N1" s="37"/>
      <c r="O1" s="2"/>
      <c r="P1" s="2"/>
      <c r="Q1" s="2"/>
    </row>
    <row r="2" spans="1:17" ht="12.7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/>
      <c r="B3" s="2"/>
      <c r="C3" s="2"/>
      <c r="D3" s="41" t="s">
        <v>23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2"/>
      <c r="Q3" s="2"/>
    </row>
    <row r="4" spans="1:17" ht="15" customHeight="1">
      <c r="A4" s="1"/>
      <c r="B4" s="2"/>
      <c r="C4" s="4"/>
      <c r="D4" s="44" t="s">
        <v>1</v>
      </c>
      <c r="E4" s="45"/>
      <c r="F4" s="5">
        <v>113330</v>
      </c>
      <c r="G4" s="46" t="s">
        <v>2</v>
      </c>
      <c r="H4" s="47"/>
      <c r="I4" s="6"/>
      <c r="J4" s="7"/>
      <c r="K4" s="2"/>
      <c r="L4" s="2"/>
      <c r="M4" s="2"/>
      <c r="N4" s="2"/>
      <c r="O4" s="8"/>
      <c r="P4" s="2"/>
      <c r="Q4" s="2"/>
    </row>
    <row r="5" spans="1:17" ht="14.25" customHeight="1">
      <c r="A5" s="1"/>
      <c r="B5" s="2"/>
      <c r="C5" s="4"/>
      <c r="D5" s="48" t="s">
        <v>3</v>
      </c>
      <c r="E5" s="49"/>
      <c r="F5" s="9">
        <v>36</v>
      </c>
      <c r="G5" s="10" t="s">
        <v>4</v>
      </c>
      <c r="H5" s="11"/>
      <c r="I5" s="11"/>
      <c r="J5" s="12"/>
      <c r="K5" s="13"/>
      <c r="L5" s="13"/>
      <c r="M5" s="13"/>
      <c r="N5" s="13"/>
      <c r="O5" s="14"/>
      <c r="P5" s="2"/>
      <c r="Q5" s="2"/>
    </row>
    <row r="6" spans="1:17" ht="20.25">
      <c r="A6" s="1"/>
      <c r="B6" s="2"/>
      <c r="C6" s="2"/>
      <c r="D6" s="31" t="s">
        <v>5</v>
      </c>
      <c r="E6" s="32"/>
      <c r="F6" s="50" t="s">
        <v>6</v>
      </c>
      <c r="G6" s="51"/>
      <c r="H6" s="33" t="s">
        <v>7</v>
      </c>
      <c r="I6" s="21"/>
      <c r="J6" s="31" t="s">
        <v>5</v>
      </c>
      <c r="K6" s="32"/>
      <c r="L6" s="50" t="s">
        <v>8</v>
      </c>
      <c r="M6" s="51"/>
      <c r="N6" s="34" t="s">
        <v>9</v>
      </c>
      <c r="O6" s="21"/>
      <c r="P6" s="2"/>
      <c r="Q6" s="2"/>
    </row>
    <row r="7" spans="1:17" ht="12.75">
      <c r="A7" s="1"/>
      <c r="B7" s="2"/>
      <c r="C7" s="2"/>
      <c r="D7" s="28">
        <f>F4</f>
        <v>113330</v>
      </c>
      <c r="E7" s="35"/>
      <c r="F7" s="20">
        <f>EkSt15(D7,0)</f>
        <v>39337</v>
      </c>
      <c r="G7" s="20"/>
      <c r="H7" s="20">
        <f>EkSt15(D7,1)</f>
        <v>31076</v>
      </c>
      <c r="I7" s="20"/>
      <c r="J7" s="28">
        <f>D71+$F$5</f>
        <v>115310</v>
      </c>
      <c r="K7" s="35"/>
      <c r="L7" s="20">
        <f>EkSt15(J7,0)</f>
        <v>40168</v>
      </c>
      <c r="M7" s="20"/>
      <c r="N7" s="20">
        <f>EkSt15(J7,1)</f>
        <v>31906</v>
      </c>
      <c r="O7" s="21"/>
      <c r="P7" s="2"/>
      <c r="Q7" s="2"/>
    </row>
    <row r="8" spans="1:17" ht="10.5" customHeight="1">
      <c r="A8" s="1"/>
      <c r="B8" s="2"/>
      <c r="C8" s="2"/>
      <c r="D8" s="29">
        <f>D7+$F$5</f>
        <v>113366</v>
      </c>
      <c r="E8" s="23"/>
      <c r="F8" s="22">
        <f>EkSt15(D8,0)</f>
        <v>39352</v>
      </c>
      <c r="G8" s="22"/>
      <c r="H8" s="22">
        <f>EkSt15(D8,1)</f>
        <v>31090</v>
      </c>
      <c r="I8" s="22"/>
      <c r="J8" s="29">
        <f>J7+$F$5</f>
        <v>115346</v>
      </c>
      <c r="K8" s="23"/>
      <c r="L8" s="22">
        <f>EkSt15(J8,0)</f>
        <v>40184</v>
      </c>
      <c r="M8" s="22"/>
      <c r="N8" s="22">
        <f>EkSt15(J8,1)</f>
        <v>31922</v>
      </c>
      <c r="O8" s="23"/>
      <c r="P8" s="2"/>
      <c r="Q8" s="2"/>
    </row>
    <row r="9" spans="1:17" ht="10.5" customHeight="1">
      <c r="A9" s="1"/>
      <c r="B9" s="2"/>
      <c r="C9" s="2"/>
      <c r="D9" s="29">
        <f>D8+$F$5</f>
        <v>113402</v>
      </c>
      <c r="E9" s="23"/>
      <c r="F9" s="22">
        <f>EkSt15(D9,0)</f>
        <v>39367</v>
      </c>
      <c r="G9" s="22"/>
      <c r="H9" s="22">
        <f>EkSt15(D9,1)</f>
        <v>31106</v>
      </c>
      <c r="I9" s="22"/>
      <c r="J9" s="29">
        <f>J8+$F$5</f>
        <v>115382</v>
      </c>
      <c r="K9" s="23"/>
      <c r="L9" s="22">
        <f>EkSt15(J9,0)</f>
        <v>40199</v>
      </c>
      <c r="M9" s="22"/>
      <c r="N9" s="22">
        <f>EkSt15(J9,1)</f>
        <v>31936</v>
      </c>
      <c r="O9" s="24"/>
      <c r="P9" s="2"/>
      <c r="Q9" s="2"/>
    </row>
    <row r="10" spans="1:17" ht="10.5" customHeight="1">
      <c r="A10" s="1"/>
      <c r="B10" s="2"/>
      <c r="C10" s="2"/>
      <c r="D10" s="29">
        <f>D9+$F$5</f>
        <v>113438</v>
      </c>
      <c r="E10" s="23"/>
      <c r="F10" s="22">
        <f>EkSt15(D10,0)</f>
        <v>39382</v>
      </c>
      <c r="G10" s="22"/>
      <c r="H10" s="22">
        <f>EkSt15(D10,1)</f>
        <v>31120</v>
      </c>
      <c r="I10" s="22"/>
      <c r="J10" s="29">
        <f>J9+$F$5</f>
        <v>115418</v>
      </c>
      <c r="K10" s="23"/>
      <c r="L10" s="22">
        <f>EkSt15(J10,0)</f>
        <v>40214</v>
      </c>
      <c r="M10" s="22"/>
      <c r="N10" s="22">
        <f>EkSt15(J10,1)</f>
        <v>31952</v>
      </c>
      <c r="O10" s="23"/>
      <c r="P10" s="2"/>
      <c r="Q10" s="2"/>
    </row>
    <row r="11" spans="1:17" ht="10.5" customHeight="1">
      <c r="A11" s="1"/>
      <c r="B11" s="2"/>
      <c r="C11" s="2"/>
      <c r="D11" s="29">
        <f>D10+$F$5</f>
        <v>113474</v>
      </c>
      <c r="E11" s="23"/>
      <c r="F11" s="22">
        <f>EkSt15(D11,0)</f>
        <v>39397</v>
      </c>
      <c r="G11" s="22"/>
      <c r="H11" s="22">
        <f>EkSt15(D11,1)</f>
        <v>31136</v>
      </c>
      <c r="I11" s="22"/>
      <c r="J11" s="29">
        <f>J10+$F$5</f>
        <v>115454</v>
      </c>
      <c r="K11" s="23"/>
      <c r="L11" s="22">
        <f>EkSt15(J11,0)</f>
        <v>40229</v>
      </c>
      <c r="M11" s="22"/>
      <c r="N11" s="22">
        <f>EkSt15(J11,1)</f>
        <v>31968</v>
      </c>
      <c r="O11" s="23"/>
      <c r="P11" s="2"/>
      <c r="Q11" s="2"/>
    </row>
    <row r="12" spans="1:17" ht="3.75" customHeight="1">
      <c r="A12" s="1"/>
      <c r="B12" s="2"/>
      <c r="C12" s="2"/>
      <c r="D12" s="29"/>
      <c r="E12" s="23"/>
      <c r="F12" s="22"/>
      <c r="G12" s="22"/>
      <c r="H12" s="22"/>
      <c r="I12" s="22"/>
      <c r="J12" s="29"/>
      <c r="K12" s="23"/>
      <c r="L12" s="22"/>
      <c r="M12" s="22"/>
      <c r="N12" s="22"/>
      <c r="O12" s="23"/>
      <c r="P12" s="2"/>
      <c r="Q12" s="2"/>
    </row>
    <row r="13" spans="1:17" ht="10.5" customHeight="1">
      <c r="A13" s="1"/>
      <c r="B13" s="2"/>
      <c r="C13" s="2"/>
      <c r="D13" s="29">
        <f>D11+$F$5</f>
        <v>113510</v>
      </c>
      <c r="E13" s="23"/>
      <c r="F13" s="22">
        <f>EkSt15(D13,0)</f>
        <v>39412</v>
      </c>
      <c r="G13" s="22"/>
      <c r="H13" s="22">
        <f>EkSt15(D13,1)</f>
        <v>31150</v>
      </c>
      <c r="I13" s="22">
        <f aca="true" t="shared" si="0" ref="I13:I70">EkSt07(E13,1)</f>
        <v>0</v>
      </c>
      <c r="J13" s="29">
        <f>J11+$F$5</f>
        <v>115490</v>
      </c>
      <c r="K13" s="23"/>
      <c r="L13" s="22">
        <f>EkSt15(J13,0)</f>
        <v>40244</v>
      </c>
      <c r="M13" s="22"/>
      <c r="N13" s="22">
        <f>EkSt15(J13,1)</f>
        <v>31982</v>
      </c>
      <c r="O13" s="23"/>
      <c r="P13" s="2"/>
      <c r="Q13" s="2"/>
    </row>
    <row r="14" spans="1:17" ht="10.5" customHeight="1">
      <c r="A14" s="1"/>
      <c r="B14" s="2"/>
      <c r="C14" s="2"/>
      <c r="D14" s="29">
        <f>D13+$F$5</f>
        <v>113546</v>
      </c>
      <c r="E14" s="23"/>
      <c r="F14" s="22">
        <f>EkSt15(D14,0)</f>
        <v>39428</v>
      </c>
      <c r="G14" s="22"/>
      <c r="H14" s="22">
        <f>EkSt15(D14,1)</f>
        <v>31166</v>
      </c>
      <c r="I14" s="22">
        <f t="shared" si="0"/>
        <v>0</v>
      </c>
      <c r="J14" s="29">
        <f>J13+$F$5</f>
        <v>115526</v>
      </c>
      <c r="K14" s="23"/>
      <c r="L14" s="22">
        <f>EkSt15(J14,0)</f>
        <v>40259</v>
      </c>
      <c r="M14" s="22"/>
      <c r="N14" s="22">
        <f>EkSt15(J14,1)</f>
        <v>31998</v>
      </c>
      <c r="O14" s="23"/>
      <c r="P14" s="2"/>
      <c r="Q14" s="2"/>
    </row>
    <row r="15" spans="1:17" ht="10.5" customHeight="1">
      <c r="A15" s="1"/>
      <c r="B15" s="2"/>
      <c r="C15" s="2"/>
      <c r="D15" s="29">
        <f>D14+$F$5</f>
        <v>113582</v>
      </c>
      <c r="E15" s="23"/>
      <c r="F15" s="22">
        <f>EkSt15(D15,0)</f>
        <v>39443</v>
      </c>
      <c r="G15" s="22"/>
      <c r="H15" s="22">
        <f>EkSt15(D15,1)</f>
        <v>31180</v>
      </c>
      <c r="I15" s="22">
        <f t="shared" si="0"/>
        <v>0</v>
      </c>
      <c r="J15" s="29">
        <f>J14+$F$5</f>
        <v>115562</v>
      </c>
      <c r="K15" s="23"/>
      <c r="L15" s="22">
        <f>EkSt15(J15,0)</f>
        <v>40274</v>
      </c>
      <c r="M15" s="22"/>
      <c r="N15" s="22">
        <f>EkSt15(J15,1)</f>
        <v>32012</v>
      </c>
      <c r="O15" s="23"/>
      <c r="P15" s="2"/>
      <c r="Q15" s="2"/>
    </row>
    <row r="16" spans="1:17" ht="10.5" customHeight="1">
      <c r="A16" s="1"/>
      <c r="B16" s="2"/>
      <c r="C16" s="2"/>
      <c r="D16" s="29">
        <f>D15+$F$5</f>
        <v>113618</v>
      </c>
      <c r="E16" s="23"/>
      <c r="F16" s="22">
        <f>EkSt15(D16,0)</f>
        <v>39458</v>
      </c>
      <c r="G16" s="22"/>
      <c r="H16" s="22">
        <f>EkSt15(D16,1)</f>
        <v>31196</v>
      </c>
      <c r="I16" s="22">
        <f t="shared" si="0"/>
        <v>0</v>
      </c>
      <c r="J16" s="29">
        <f>J15+$F$5</f>
        <v>115598</v>
      </c>
      <c r="K16" s="23"/>
      <c r="L16" s="22">
        <f>EkSt15(J16,0)</f>
        <v>40289</v>
      </c>
      <c r="M16" s="22"/>
      <c r="N16" s="22">
        <f>EkSt15(J16,1)</f>
        <v>32028</v>
      </c>
      <c r="O16" s="23"/>
      <c r="P16" s="2"/>
      <c r="Q16" s="2"/>
    </row>
    <row r="17" spans="1:17" ht="10.5" customHeight="1">
      <c r="A17" s="1"/>
      <c r="B17" s="2"/>
      <c r="C17" s="2"/>
      <c r="D17" s="29">
        <f>D16+$F$5</f>
        <v>113654</v>
      </c>
      <c r="E17" s="23"/>
      <c r="F17" s="22">
        <f>EkSt15(D17,0)</f>
        <v>39473</v>
      </c>
      <c r="G17" s="22"/>
      <c r="H17" s="22">
        <f>EkSt15(D17,1)</f>
        <v>31212</v>
      </c>
      <c r="I17" s="22">
        <f t="shared" si="0"/>
        <v>0</v>
      </c>
      <c r="J17" s="29">
        <f>J16+$F$5</f>
        <v>115634</v>
      </c>
      <c r="K17" s="23"/>
      <c r="L17" s="22">
        <f>EkSt15(J17,0)</f>
        <v>40304</v>
      </c>
      <c r="M17" s="22"/>
      <c r="N17" s="22">
        <f>EkSt15(J17,1)</f>
        <v>32042</v>
      </c>
      <c r="O17" s="23"/>
      <c r="P17" s="2"/>
      <c r="Q17" s="2"/>
    </row>
    <row r="18" spans="1:17" ht="3.75" customHeight="1">
      <c r="A18" s="1"/>
      <c r="B18" s="2"/>
      <c r="C18" s="2"/>
      <c r="D18" s="29"/>
      <c r="E18" s="23"/>
      <c r="F18" s="22"/>
      <c r="G18" s="22"/>
      <c r="H18" s="22"/>
      <c r="I18" s="22">
        <f t="shared" si="0"/>
        <v>0</v>
      </c>
      <c r="J18" s="29"/>
      <c r="K18" s="23"/>
      <c r="L18" s="22"/>
      <c r="M18" s="22"/>
      <c r="N18" s="22"/>
      <c r="O18" s="23"/>
      <c r="P18" s="2"/>
      <c r="Q18" s="2"/>
    </row>
    <row r="19" spans="1:17" ht="10.5" customHeight="1">
      <c r="A19" s="1"/>
      <c r="B19" s="2"/>
      <c r="C19" s="2"/>
      <c r="D19" s="29">
        <f>D17+$F$5</f>
        <v>113690</v>
      </c>
      <c r="E19" s="23"/>
      <c r="F19" s="22">
        <f>EkSt15(D19,0)</f>
        <v>39488</v>
      </c>
      <c r="G19" s="22"/>
      <c r="H19" s="22">
        <f>EkSt15(D19,1)</f>
        <v>31226</v>
      </c>
      <c r="I19" s="22">
        <f t="shared" si="0"/>
        <v>0</v>
      </c>
      <c r="J19" s="29">
        <f>J17+$F$5</f>
        <v>115670</v>
      </c>
      <c r="K19" s="23"/>
      <c r="L19" s="22">
        <f>EkSt15(J19,0)</f>
        <v>40320</v>
      </c>
      <c r="M19" s="22"/>
      <c r="N19" s="22">
        <f>EkSt15(J19,1)</f>
        <v>32058</v>
      </c>
      <c r="O19" s="23"/>
      <c r="P19" s="2"/>
      <c r="Q19" s="2"/>
    </row>
    <row r="20" spans="1:17" ht="10.5" customHeight="1">
      <c r="A20" s="1"/>
      <c r="B20" s="2"/>
      <c r="C20" s="2"/>
      <c r="D20" s="29">
        <f>D19+$F$5</f>
        <v>113726</v>
      </c>
      <c r="E20" s="23"/>
      <c r="F20" s="22">
        <f>EkSt15(D20,0)</f>
        <v>39503</v>
      </c>
      <c r="G20" s="22"/>
      <c r="H20" s="22">
        <f>EkSt15(D20,1)</f>
        <v>31242</v>
      </c>
      <c r="I20" s="22">
        <f t="shared" si="0"/>
        <v>0</v>
      </c>
      <c r="J20" s="29">
        <f>J19+$F$5</f>
        <v>115706</v>
      </c>
      <c r="K20" s="23"/>
      <c r="L20" s="22">
        <f>EkSt15(J20,0)</f>
        <v>40335</v>
      </c>
      <c r="M20" s="22"/>
      <c r="N20" s="22">
        <f>EkSt15(J20,1)</f>
        <v>32072</v>
      </c>
      <c r="O20" s="23"/>
      <c r="P20" s="2"/>
      <c r="Q20" s="2"/>
    </row>
    <row r="21" spans="1:17" ht="10.5" customHeight="1">
      <c r="A21" s="1"/>
      <c r="B21" s="2"/>
      <c r="C21" s="2"/>
      <c r="D21" s="29">
        <f>D20+$F$5</f>
        <v>113762</v>
      </c>
      <c r="E21" s="23"/>
      <c r="F21" s="22">
        <f>EkSt15(D21,0)</f>
        <v>39518</v>
      </c>
      <c r="G21" s="22"/>
      <c r="H21" s="22">
        <f>EkSt15(D21,1)</f>
        <v>31256</v>
      </c>
      <c r="I21" s="22">
        <f t="shared" si="0"/>
        <v>0</v>
      </c>
      <c r="J21" s="29">
        <f>J20+$F$5</f>
        <v>115742</v>
      </c>
      <c r="K21" s="23"/>
      <c r="L21" s="22">
        <f>EkSt15(J21,0)</f>
        <v>40350</v>
      </c>
      <c r="M21" s="22"/>
      <c r="N21" s="22">
        <f>EkSt15(J21,1)</f>
        <v>32088</v>
      </c>
      <c r="O21" s="23"/>
      <c r="P21" s="2"/>
      <c r="Q21" s="2"/>
    </row>
    <row r="22" spans="1:17" ht="10.5" customHeight="1">
      <c r="A22" s="1"/>
      <c r="B22" s="2"/>
      <c r="C22" s="2"/>
      <c r="D22" s="29">
        <f>D21+$F$5</f>
        <v>113798</v>
      </c>
      <c r="E22" s="23"/>
      <c r="F22" s="22">
        <f>EkSt15(D22,0)</f>
        <v>39533</v>
      </c>
      <c r="G22" s="22"/>
      <c r="H22" s="22">
        <f>EkSt15(D22,1)</f>
        <v>31272</v>
      </c>
      <c r="I22" s="22">
        <f t="shared" si="0"/>
        <v>0</v>
      </c>
      <c r="J22" s="29">
        <f>J21+$F$5</f>
        <v>115778</v>
      </c>
      <c r="K22" s="23"/>
      <c r="L22" s="22">
        <f>EkSt15(J22,0)</f>
        <v>40365</v>
      </c>
      <c r="M22" s="22"/>
      <c r="N22" s="22">
        <f>EkSt15(J22,1)</f>
        <v>32104</v>
      </c>
      <c r="O22" s="23"/>
      <c r="P22" s="2"/>
      <c r="Q22" s="2"/>
    </row>
    <row r="23" spans="1:17" ht="10.5" customHeight="1">
      <c r="A23" s="1"/>
      <c r="B23" s="2"/>
      <c r="C23" s="2"/>
      <c r="D23" s="29">
        <f>D22+$F$5</f>
        <v>113834</v>
      </c>
      <c r="E23" s="23"/>
      <c r="F23" s="22">
        <f>EkSt15(D23,0)</f>
        <v>39548</v>
      </c>
      <c r="G23" s="22"/>
      <c r="H23" s="22">
        <f>EkSt15(D23,1)</f>
        <v>31286</v>
      </c>
      <c r="I23" s="22">
        <f t="shared" si="0"/>
        <v>0</v>
      </c>
      <c r="J23" s="29">
        <f>J22+$F$5</f>
        <v>115814</v>
      </c>
      <c r="K23" s="23"/>
      <c r="L23" s="22">
        <f>EkSt15(J23,0)</f>
        <v>40380</v>
      </c>
      <c r="M23" s="22"/>
      <c r="N23" s="22">
        <f>EkSt15(J23,1)</f>
        <v>32118</v>
      </c>
      <c r="O23" s="23"/>
      <c r="P23" s="2"/>
      <c r="Q23" s="2"/>
    </row>
    <row r="24" spans="1:17" ht="4.5" customHeight="1">
      <c r="A24" s="1"/>
      <c r="B24" s="2"/>
      <c r="C24" s="2"/>
      <c r="D24" s="29"/>
      <c r="E24" s="23"/>
      <c r="F24" s="22"/>
      <c r="G24" s="22"/>
      <c r="H24" s="22"/>
      <c r="I24" s="22">
        <f t="shared" si="0"/>
        <v>0</v>
      </c>
      <c r="J24" s="29"/>
      <c r="K24" s="23"/>
      <c r="L24" s="22"/>
      <c r="M24" s="22"/>
      <c r="N24" s="22"/>
      <c r="O24" s="23"/>
      <c r="P24" s="2"/>
      <c r="Q24" s="2"/>
    </row>
    <row r="25" spans="1:17" ht="10.5" customHeight="1">
      <c r="A25" s="1"/>
      <c r="B25" s="2"/>
      <c r="C25" s="2"/>
      <c r="D25" s="29">
        <f>D23+$F$5</f>
        <v>113870</v>
      </c>
      <c r="E25" s="23"/>
      <c r="F25" s="22">
        <f>EkSt15(D25,0)</f>
        <v>39564</v>
      </c>
      <c r="G25" s="22"/>
      <c r="H25" s="22">
        <f>EkSt15(D25,1)</f>
        <v>31302</v>
      </c>
      <c r="I25" s="22">
        <f t="shared" si="0"/>
        <v>0</v>
      </c>
      <c r="J25" s="29">
        <f>J23+$F$5</f>
        <v>115850</v>
      </c>
      <c r="K25" s="23"/>
      <c r="L25" s="22">
        <f>EkSt15(J25,0)</f>
        <v>40395</v>
      </c>
      <c r="M25" s="22"/>
      <c r="N25" s="22">
        <f>EkSt15(J25,1)</f>
        <v>32134</v>
      </c>
      <c r="O25" s="23"/>
      <c r="P25" s="2"/>
      <c r="Q25" s="2"/>
    </row>
    <row r="26" spans="1:17" ht="10.5" customHeight="1">
      <c r="A26" s="1"/>
      <c r="B26" s="2"/>
      <c r="C26" s="2"/>
      <c r="D26" s="29">
        <f>D25+$F$5</f>
        <v>113906</v>
      </c>
      <c r="E26" s="23"/>
      <c r="F26" s="22">
        <f>EkSt15(D26,0)</f>
        <v>39579</v>
      </c>
      <c r="G26" s="22"/>
      <c r="H26" s="22">
        <f>EkSt15(D26,1)</f>
        <v>31316</v>
      </c>
      <c r="I26" s="22">
        <f t="shared" si="0"/>
        <v>0</v>
      </c>
      <c r="J26" s="29">
        <f>J25+$F$5</f>
        <v>115886</v>
      </c>
      <c r="K26" s="23"/>
      <c r="L26" s="22">
        <f>EkSt15(J26,0)</f>
        <v>40410</v>
      </c>
      <c r="M26" s="22"/>
      <c r="N26" s="22">
        <f>EkSt15(J26,1)</f>
        <v>32148</v>
      </c>
      <c r="O26" s="23"/>
      <c r="P26" s="2"/>
      <c r="Q26" s="2"/>
    </row>
    <row r="27" spans="1:17" ht="10.5" customHeight="1">
      <c r="A27" s="1"/>
      <c r="B27" s="2"/>
      <c r="C27" s="2"/>
      <c r="D27" s="29">
        <f>D26+$F$5</f>
        <v>113942</v>
      </c>
      <c r="E27" s="23"/>
      <c r="F27" s="22">
        <f>EkSt15(D27,0)</f>
        <v>39594</v>
      </c>
      <c r="G27" s="22"/>
      <c r="H27" s="22">
        <f>EkSt15(D27,1)</f>
        <v>31332</v>
      </c>
      <c r="I27" s="22">
        <f t="shared" si="0"/>
        <v>0</v>
      </c>
      <c r="J27" s="29">
        <f>J26+$F$5</f>
        <v>115922</v>
      </c>
      <c r="K27" s="23"/>
      <c r="L27" s="22">
        <f>EkSt15(J27,0)</f>
        <v>40425</v>
      </c>
      <c r="M27" s="22"/>
      <c r="N27" s="22">
        <f>EkSt15(J27,1)</f>
        <v>32164</v>
      </c>
      <c r="O27" s="23"/>
      <c r="P27" s="2"/>
      <c r="Q27" s="2"/>
    </row>
    <row r="28" spans="1:17" ht="10.5" customHeight="1">
      <c r="A28" s="1"/>
      <c r="B28" s="2"/>
      <c r="C28" s="2"/>
      <c r="D28" s="29">
        <f>D27+$F$5</f>
        <v>113978</v>
      </c>
      <c r="E28" s="23"/>
      <c r="F28" s="22">
        <f>EkSt15(D28,0)</f>
        <v>39609</v>
      </c>
      <c r="G28" s="22"/>
      <c r="H28" s="22">
        <f>EkSt15(D28,1)</f>
        <v>31348</v>
      </c>
      <c r="I28" s="22">
        <f t="shared" si="0"/>
        <v>0</v>
      </c>
      <c r="J28" s="29">
        <f>J27+$F$5</f>
        <v>115958</v>
      </c>
      <c r="K28" s="23"/>
      <c r="L28" s="22">
        <f>EkSt15(J28,0)</f>
        <v>40441</v>
      </c>
      <c r="M28" s="22"/>
      <c r="N28" s="22">
        <f>EkSt15(J28,1)</f>
        <v>32178</v>
      </c>
      <c r="O28" s="23"/>
      <c r="P28" s="2"/>
      <c r="Q28" s="2"/>
    </row>
    <row r="29" spans="1:17" ht="10.5" customHeight="1">
      <c r="A29" s="1"/>
      <c r="B29" s="2"/>
      <c r="C29" s="2"/>
      <c r="D29" s="29">
        <f>D28+$F$5</f>
        <v>114014</v>
      </c>
      <c r="E29" s="23"/>
      <c r="F29" s="22">
        <f>EkSt15(D29,0)</f>
        <v>39624</v>
      </c>
      <c r="G29" s="22"/>
      <c r="H29" s="22">
        <f>EkSt15(D29,1)</f>
        <v>31362</v>
      </c>
      <c r="I29" s="22">
        <f t="shared" si="0"/>
        <v>0</v>
      </c>
      <c r="J29" s="29">
        <f>J28+$F$5</f>
        <v>115994</v>
      </c>
      <c r="K29" s="23"/>
      <c r="L29" s="22">
        <f>EkSt15(J29,0)</f>
        <v>40456</v>
      </c>
      <c r="M29" s="22"/>
      <c r="N29" s="22">
        <f>EkSt15(J29,1)</f>
        <v>32194</v>
      </c>
      <c r="O29" s="23"/>
      <c r="P29" s="2"/>
      <c r="Q29" s="2"/>
    </row>
    <row r="30" spans="1:17" ht="3.75" customHeight="1">
      <c r="A30" s="1"/>
      <c r="B30" s="2"/>
      <c r="C30" s="2"/>
      <c r="D30" s="29"/>
      <c r="E30" s="23"/>
      <c r="F30" s="22"/>
      <c r="G30" s="22"/>
      <c r="H30" s="22"/>
      <c r="I30" s="22">
        <f t="shared" si="0"/>
        <v>0</v>
      </c>
      <c r="J30" s="29"/>
      <c r="K30" s="23"/>
      <c r="L30" s="22"/>
      <c r="M30" s="22"/>
      <c r="N30" s="22"/>
      <c r="O30" s="23"/>
      <c r="P30" s="2"/>
      <c r="Q30" s="2"/>
    </row>
    <row r="31" spans="1:17" ht="10.5" customHeight="1">
      <c r="A31" s="1"/>
      <c r="B31" s="2"/>
      <c r="C31" s="2"/>
      <c r="D31" s="29">
        <f>D29+$F$5</f>
        <v>114050</v>
      </c>
      <c r="E31" s="23"/>
      <c r="F31" s="22">
        <f>EkSt15(D31,0)</f>
        <v>39639</v>
      </c>
      <c r="G31" s="22"/>
      <c r="H31" s="22">
        <f>EkSt15(D31,1)</f>
        <v>31378</v>
      </c>
      <c r="I31" s="22">
        <f t="shared" si="0"/>
        <v>0</v>
      </c>
      <c r="J31" s="29">
        <f>J29+$F$5</f>
        <v>116030</v>
      </c>
      <c r="K31" s="23"/>
      <c r="L31" s="22">
        <f>EkSt15(J31,0)</f>
        <v>40471</v>
      </c>
      <c r="M31" s="22"/>
      <c r="N31" s="22">
        <f>EkSt15(J31,1)</f>
        <v>32210</v>
      </c>
      <c r="O31" s="23"/>
      <c r="P31" s="2"/>
      <c r="Q31" s="2"/>
    </row>
    <row r="32" spans="1:17" ht="10.5" customHeight="1">
      <c r="A32" s="1"/>
      <c r="B32" s="2"/>
      <c r="C32" s="2"/>
      <c r="D32" s="29">
        <f>D31+$F$5</f>
        <v>114086</v>
      </c>
      <c r="E32" s="23"/>
      <c r="F32" s="22">
        <f>EkSt15(D32,0)</f>
        <v>39654</v>
      </c>
      <c r="G32" s="22"/>
      <c r="H32" s="22">
        <f>EkSt15(D32,1)</f>
        <v>31392</v>
      </c>
      <c r="I32" s="22">
        <f t="shared" si="0"/>
        <v>0</v>
      </c>
      <c r="J32" s="29">
        <f>J31+$F$5</f>
        <v>116066</v>
      </c>
      <c r="K32" s="23"/>
      <c r="L32" s="22">
        <f>EkSt15(J32,0)</f>
        <v>40486</v>
      </c>
      <c r="M32" s="22"/>
      <c r="N32" s="22">
        <f>EkSt15(J32,1)</f>
        <v>32224</v>
      </c>
      <c r="O32" s="23"/>
      <c r="P32" s="2"/>
      <c r="Q32" s="2"/>
    </row>
    <row r="33" spans="1:17" ht="10.5" customHeight="1">
      <c r="A33" s="1"/>
      <c r="B33" s="2"/>
      <c r="C33" s="2"/>
      <c r="D33" s="29">
        <f>D32+$F$5</f>
        <v>114122</v>
      </c>
      <c r="E33" s="23"/>
      <c r="F33" s="22">
        <f>EkSt15(D33,0)</f>
        <v>39669</v>
      </c>
      <c r="G33" s="22"/>
      <c r="H33" s="22">
        <f>EkSt15(D33,1)</f>
        <v>31408</v>
      </c>
      <c r="I33" s="22">
        <f t="shared" si="0"/>
        <v>0</v>
      </c>
      <c r="J33" s="29">
        <f>J32+$F$5</f>
        <v>116102</v>
      </c>
      <c r="K33" s="23"/>
      <c r="L33" s="22">
        <f>EkSt15(J33,0)</f>
        <v>40501</v>
      </c>
      <c r="M33" s="22"/>
      <c r="N33" s="22">
        <f>EkSt15(J33,1)</f>
        <v>32240</v>
      </c>
      <c r="O33" s="23"/>
      <c r="P33" s="2"/>
      <c r="Q33" s="2"/>
    </row>
    <row r="34" spans="1:17" ht="10.5" customHeight="1">
      <c r="A34" s="1"/>
      <c r="B34" s="2"/>
      <c r="C34" s="2"/>
      <c r="D34" s="29">
        <f>D33+$F$5</f>
        <v>114158</v>
      </c>
      <c r="E34" s="23"/>
      <c r="F34" s="22">
        <f>EkSt15(D34,0)</f>
        <v>39685</v>
      </c>
      <c r="G34" s="22"/>
      <c r="H34" s="22">
        <f>EkSt15(D34,1)</f>
        <v>31422</v>
      </c>
      <c r="I34" s="22">
        <f t="shared" si="0"/>
        <v>0</v>
      </c>
      <c r="J34" s="29">
        <f>J33+$F$5</f>
        <v>116138</v>
      </c>
      <c r="K34" s="23"/>
      <c r="L34" s="22">
        <f>EkSt15(J34,0)</f>
        <v>40516</v>
      </c>
      <c r="M34" s="22"/>
      <c r="N34" s="22">
        <f>EkSt15(J34,1)</f>
        <v>32254</v>
      </c>
      <c r="O34" s="23"/>
      <c r="P34" s="2"/>
      <c r="Q34" s="2"/>
    </row>
    <row r="35" spans="1:17" ht="10.5" customHeight="1">
      <c r="A35" s="1"/>
      <c r="B35" s="2"/>
      <c r="C35" s="2"/>
      <c r="D35" s="29">
        <f>D34+$F$5</f>
        <v>114194</v>
      </c>
      <c r="E35" s="23"/>
      <c r="F35" s="22">
        <f>EkSt15(D35,0)</f>
        <v>39700</v>
      </c>
      <c r="G35" s="22"/>
      <c r="H35" s="22">
        <f>EkSt15(D35,1)</f>
        <v>31438</v>
      </c>
      <c r="I35" s="22">
        <f t="shared" si="0"/>
        <v>0</v>
      </c>
      <c r="J35" s="29">
        <f>J34+$F$5</f>
        <v>116174</v>
      </c>
      <c r="K35" s="23"/>
      <c r="L35" s="22">
        <f>EkSt15(J35,0)</f>
        <v>40531</v>
      </c>
      <c r="M35" s="22"/>
      <c r="N35" s="22">
        <f>EkSt15(J35,1)</f>
        <v>32270</v>
      </c>
      <c r="O35" s="23"/>
      <c r="P35" s="2"/>
      <c r="Q35" s="2"/>
    </row>
    <row r="36" spans="1:17" ht="3" customHeight="1">
      <c r="A36" s="1"/>
      <c r="B36" s="2"/>
      <c r="C36" s="2"/>
      <c r="D36" s="29"/>
      <c r="E36" s="23"/>
      <c r="F36" s="22"/>
      <c r="G36" s="22"/>
      <c r="H36" s="22"/>
      <c r="I36" s="22">
        <f t="shared" si="0"/>
        <v>0</v>
      </c>
      <c r="J36" s="29"/>
      <c r="K36" s="23"/>
      <c r="L36" s="22"/>
      <c r="M36" s="22"/>
      <c r="N36" s="22"/>
      <c r="O36" s="23"/>
      <c r="P36" s="2"/>
      <c r="Q36" s="2"/>
    </row>
    <row r="37" spans="1:17" ht="10.5" customHeight="1">
      <c r="A37" s="1"/>
      <c r="B37" s="2"/>
      <c r="C37" s="2"/>
      <c r="D37" s="29">
        <f>D35+$F$5</f>
        <v>114230</v>
      </c>
      <c r="E37" s="23"/>
      <c r="F37" s="22">
        <f>EkSt15(D37,0)</f>
        <v>39715</v>
      </c>
      <c r="G37" s="22"/>
      <c r="H37" s="22">
        <f>EkSt15(D37,1)</f>
        <v>31454</v>
      </c>
      <c r="I37" s="22">
        <f t="shared" si="0"/>
        <v>0</v>
      </c>
      <c r="J37" s="29">
        <f>J35+$F$5</f>
        <v>116210</v>
      </c>
      <c r="K37" s="23"/>
      <c r="L37" s="22">
        <f>EkSt15(J37,0)</f>
        <v>40546</v>
      </c>
      <c r="M37" s="22"/>
      <c r="N37" s="22">
        <f>EkSt15(J37,1)</f>
        <v>32284</v>
      </c>
      <c r="O37" s="23"/>
      <c r="P37" s="2"/>
      <c r="Q37" s="2"/>
    </row>
    <row r="38" spans="1:17" ht="10.5" customHeight="1">
      <c r="A38" s="1"/>
      <c r="B38" s="2"/>
      <c r="C38" s="2"/>
      <c r="D38" s="29">
        <f>D37+$F$5</f>
        <v>114266</v>
      </c>
      <c r="E38" s="23"/>
      <c r="F38" s="22">
        <f>EkSt15(D38,0)</f>
        <v>39730</v>
      </c>
      <c r="G38" s="22"/>
      <c r="H38" s="22">
        <f>EkSt15(D38,1)</f>
        <v>31468</v>
      </c>
      <c r="I38" s="22">
        <f t="shared" si="0"/>
        <v>0</v>
      </c>
      <c r="J38" s="29">
        <f>J37+$F$5</f>
        <v>116246</v>
      </c>
      <c r="K38" s="23"/>
      <c r="L38" s="22">
        <f>EkSt15(J38,0)</f>
        <v>40562</v>
      </c>
      <c r="M38" s="22"/>
      <c r="N38" s="22">
        <f>EkSt15(J38,1)</f>
        <v>32300</v>
      </c>
      <c r="O38" s="23"/>
      <c r="P38" s="2"/>
      <c r="Q38" s="2"/>
    </row>
    <row r="39" spans="1:17" ht="10.5" customHeight="1">
      <c r="A39" s="1"/>
      <c r="B39" s="2"/>
      <c r="C39" s="2"/>
      <c r="D39" s="29">
        <f>D38+$F$5</f>
        <v>114302</v>
      </c>
      <c r="E39" s="23"/>
      <c r="F39" s="22">
        <f>EkSt15(D39,0)</f>
        <v>39745</v>
      </c>
      <c r="G39" s="22"/>
      <c r="H39" s="22">
        <f>EkSt15(D39,1)</f>
        <v>31484</v>
      </c>
      <c r="I39" s="22">
        <f t="shared" si="0"/>
        <v>0</v>
      </c>
      <c r="J39" s="29">
        <f>J38+$F$5</f>
        <v>116282</v>
      </c>
      <c r="K39" s="23"/>
      <c r="L39" s="22">
        <f>EkSt15(J39,0)</f>
        <v>40577</v>
      </c>
      <c r="M39" s="22"/>
      <c r="N39" s="22">
        <f>EkSt15(J39,1)</f>
        <v>32314</v>
      </c>
      <c r="O39" s="23"/>
      <c r="P39" s="2"/>
      <c r="Q39" s="2"/>
    </row>
    <row r="40" spans="1:17" ht="10.5" customHeight="1">
      <c r="A40" s="1"/>
      <c r="B40" s="2"/>
      <c r="C40" s="2"/>
      <c r="D40" s="29">
        <f>D39+$F$5</f>
        <v>114338</v>
      </c>
      <c r="E40" s="23"/>
      <c r="F40" s="22">
        <f>EkSt15(D40,0)</f>
        <v>39760</v>
      </c>
      <c r="G40" s="22"/>
      <c r="H40" s="22">
        <f>EkSt15(D40,1)</f>
        <v>31498</v>
      </c>
      <c r="I40" s="22">
        <f t="shared" si="0"/>
        <v>0</v>
      </c>
      <c r="J40" s="29">
        <f>J39+$F$5</f>
        <v>116318</v>
      </c>
      <c r="K40" s="23"/>
      <c r="L40" s="22">
        <f>EkSt15(J40,0)</f>
        <v>40592</v>
      </c>
      <c r="M40" s="22"/>
      <c r="N40" s="22">
        <f>EkSt15(J40,1)</f>
        <v>32330</v>
      </c>
      <c r="O40" s="23"/>
      <c r="P40" s="2"/>
      <c r="Q40" s="2"/>
    </row>
    <row r="41" spans="1:17" ht="10.5" customHeight="1">
      <c r="A41" s="1"/>
      <c r="B41" s="2"/>
      <c r="C41" s="2"/>
      <c r="D41" s="29">
        <f>D40+$F$5</f>
        <v>114374</v>
      </c>
      <c r="E41" s="23"/>
      <c r="F41" s="22">
        <f>EkSt15(D41,0)</f>
        <v>39775</v>
      </c>
      <c r="G41" s="22"/>
      <c r="H41" s="22">
        <f>EkSt15(D41,1)</f>
        <v>31514</v>
      </c>
      <c r="I41" s="22">
        <f t="shared" si="0"/>
        <v>0</v>
      </c>
      <c r="J41" s="29">
        <f>J40+$F$5</f>
        <v>116354</v>
      </c>
      <c r="K41" s="23"/>
      <c r="L41" s="22">
        <f>EkSt15(J41,0)</f>
        <v>40607</v>
      </c>
      <c r="M41" s="22"/>
      <c r="N41" s="22">
        <f>EkSt15(J41,1)</f>
        <v>32346</v>
      </c>
      <c r="O41" s="23"/>
      <c r="P41" s="2"/>
      <c r="Q41" s="2"/>
    </row>
    <row r="42" spans="1:17" ht="4.5" customHeight="1">
      <c r="A42" s="1"/>
      <c r="B42" s="2"/>
      <c r="C42" s="2"/>
      <c r="D42" s="29"/>
      <c r="E42" s="23"/>
      <c r="F42" s="22"/>
      <c r="G42" s="22"/>
      <c r="H42" s="22"/>
      <c r="I42" s="22">
        <f t="shared" si="0"/>
        <v>0</v>
      </c>
      <c r="J42" s="29"/>
      <c r="K42" s="23"/>
      <c r="L42" s="22"/>
      <c r="M42" s="22"/>
      <c r="N42" s="22"/>
      <c r="O42" s="23"/>
      <c r="P42" s="2"/>
      <c r="Q42" s="2"/>
    </row>
    <row r="43" spans="1:17" ht="10.5" customHeight="1">
      <c r="A43" s="1"/>
      <c r="B43" s="2"/>
      <c r="C43" s="2"/>
      <c r="D43" s="29">
        <f>D41+$F$5</f>
        <v>114410</v>
      </c>
      <c r="E43" s="23"/>
      <c r="F43" s="22">
        <f>EkSt15(D43,0)</f>
        <v>39790</v>
      </c>
      <c r="G43" s="22"/>
      <c r="H43" s="22">
        <f>EkSt15(D43,1)</f>
        <v>31528</v>
      </c>
      <c r="I43" s="22">
        <f t="shared" si="0"/>
        <v>0</v>
      </c>
      <c r="J43" s="29">
        <f>J41+$F$5</f>
        <v>116390</v>
      </c>
      <c r="K43" s="23"/>
      <c r="L43" s="22">
        <f>EkSt15(J43,0)</f>
        <v>40622</v>
      </c>
      <c r="M43" s="22"/>
      <c r="N43" s="22">
        <f>EkSt15(J43,1)</f>
        <v>32360</v>
      </c>
      <c r="O43" s="23"/>
      <c r="P43" s="2"/>
      <c r="Q43" s="2"/>
    </row>
    <row r="44" spans="1:17" ht="10.5" customHeight="1">
      <c r="A44" s="1"/>
      <c r="B44" s="2"/>
      <c r="C44" s="2"/>
      <c r="D44" s="29">
        <f>D43+$F$5</f>
        <v>114446</v>
      </c>
      <c r="E44" s="23"/>
      <c r="F44" s="22">
        <f>EkSt15(D44,0)</f>
        <v>39806</v>
      </c>
      <c r="G44" s="22"/>
      <c r="H44" s="22">
        <f>EkSt15(D44,1)</f>
        <v>31544</v>
      </c>
      <c r="I44" s="22">
        <f t="shared" si="0"/>
        <v>0</v>
      </c>
      <c r="J44" s="29">
        <f>J43+$F$5</f>
        <v>116426</v>
      </c>
      <c r="K44" s="23"/>
      <c r="L44" s="22">
        <f>EkSt15(J44,0)</f>
        <v>40637</v>
      </c>
      <c r="M44" s="22"/>
      <c r="N44" s="22">
        <f>EkSt15(J44,1)</f>
        <v>32376</v>
      </c>
      <c r="O44" s="23"/>
      <c r="P44" s="2"/>
      <c r="Q44" s="2"/>
    </row>
    <row r="45" spans="1:17" ht="10.5" customHeight="1">
      <c r="A45" s="1"/>
      <c r="B45" s="2"/>
      <c r="C45" s="2"/>
      <c r="D45" s="29">
        <f>D44+$F$5</f>
        <v>114482</v>
      </c>
      <c r="E45" s="23"/>
      <c r="F45" s="22">
        <f>EkSt15(D45,0)</f>
        <v>39821</v>
      </c>
      <c r="G45" s="22"/>
      <c r="H45" s="22">
        <f>EkSt15(D45,1)</f>
        <v>31558</v>
      </c>
      <c r="I45" s="22">
        <f t="shared" si="0"/>
        <v>0</v>
      </c>
      <c r="J45" s="29">
        <f>J44+$F$5</f>
        <v>116462</v>
      </c>
      <c r="K45" s="23"/>
      <c r="L45" s="22">
        <f>EkSt15(J45,0)</f>
        <v>40652</v>
      </c>
      <c r="M45" s="22"/>
      <c r="N45" s="22">
        <f>EkSt15(J45,1)</f>
        <v>32390</v>
      </c>
      <c r="O45" s="23"/>
      <c r="P45" s="2"/>
      <c r="Q45" s="2"/>
    </row>
    <row r="46" spans="1:17" ht="10.5" customHeight="1">
      <c r="A46" s="1"/>
      <c r="B46" s="2"/>
      <c r="C46" s="2"/>
      <c r="D46" s="29">
        <f>D45+$F$5</f>
        <v>114518</v>
      </c>
      <c r="E46" s="23"/>
      <c r="F46" s="22">
        <f>EkSt15(D46,0)</f>
        <v>39836</v>
      </c>
      <c r="G46" s="22"/>
      <c r="H46" s="22">
        <f>EkSt15(D46,1)</f>
        <v>31574</v>
      </c>
      <c r="I46" s="22">
        <f t="shared" si="0"/>
        <v>0</v>
      </c>
      <c r="J46" s="29">
        <f>J45+$F$5</f>
        <v>116498</v>
      </c>
      <c r="K46" s="23"/>
      <c r="L46" s="22">
        <f>EkSt15(J46,0)</f>
        <v>40667</v>
      </c>
      <c r="M46" s="22"/>
      <c r="N46" s="22">
        <f>EkSt15(J46,1)</f>
        <v>32406</v>
      </c>
      <c r="O46" s="23"/>
      <c r="P46" s="2"/>
      <c r="Q46" s="2"/>
    </row>
    <row r="47" spans="1:17" ht="10.5" customHeight="1">
      <c r="A47" s="1"/>
      <c r="B47" s="2"/>
      <c r="C47" s="2"/>
      <c r="D47" s="29">
        <f>D46+$F$5</f>
        <v>114554</v>
      </c>
      <c r="E47" s="23"/>
      <c r="F47" s="22">
        <f>EkSt15(D47,0)</f>
        <v>39851</v>
      </c>
      <c r="G47" s="22"/>
      <c r="H47" s="22">
        <f>EkSt15(D47,1)</f>
        <v>31590</v>
      </c>
      <c r="I47" s="22">
        <f t="shared" si="0"/>
        <v>0</v>
      </c>
      <c r="J47" s="29">
        <f>J46+$F$5</f>
        <v>116534</v>
      </c>
      <c r="K47" s="23"/>
      <c r="L47" s="22">
        <f>EkSt15(J47,0)</f>
        <v>40682</v>
      </c>
      <c r="M47" s="22"/>
      <c r="N47" s="22">
        <f>EkSt15(J47,1)</f>
        <v>32420</v>
      </c>
      <c r="O47" s="23"/>
      <c r="P47" s="2"/>
      <c r="Q47" s="2"/>
    </row>
    <row r="48" spans="1:17" ht="3.75" customHeight="1">
      <c r="A48" s="1"/>
      <c r="B48" s="2"/>
      <c r="C48" s="2"/>
      <c r="D48" s="29"/>
      <c r="E48" s="23"/>
      <c r="F48" s="22"/>
      <c r="G48" s="22"/>
      <c r="H48" s="22"/>
      <c r="I48" s="22">
        <f t="shared" si="0"/>
        <v>0</v>
      </c>
      <c r="J48" s="29"/>
      <c r="K48" s="23"/>
      <c r="L48" s="22"/>
      <c r="M48" s="22"/>
      <c r="N48" s="22"/>
      <c r="O48" s="23"/>
      <c r="P48" s="2"/>
      <c r="Q48" s="2"/>
    </row>
    <row r="49" spans="1:17" ht="10.5" customHeight="1">
      <c r="A49" s="1"/>
      <c r="B49" s="2"/>
      <c r="C49" s="2"/>
      <c r="D49" s="29">
        <f>D47+$F$5</f>
        <v>114590</v>
      </c>
      <c r="E49" s="23"/>
      <c r="F49" s="22">
        <f>EkSt15(D49,0)</f>
        <v>39866</v>
      </c>
      <c r="G49" s="22"/>
      <c r="H49" s="22">
        <f>EkSt15(D49,1)</f>
        <v>31604</v>
      </c>
      <c r="I49" s="22">
        <f t="shared" si="0"/>
        <v>0</v>
      </c>
      <c r="J49" s="29">
        <f>J47+$F$5</f>
        <v>116570</v>
      </c>
      <c r="K49" s="23"/>
      <c r="L49" s="22">
        <f>EkSt15(J49,0)</f>
        <v>40698</v>
      </c>
      <c r="M49" s="22"/>
      <c r="N49" s="22">
        <f>EkSt15(J49,1)</f>
        <v>32436</v>
      </c>
      <c r="O49" s="23"/>
      <c r="P49" s="2"/>
      <c r="Q49" s="2"/>
    </row>
    <row r="50" spans="1:17" ht="10.5" customHeight="1">
      <c r="A50" s="1"/>
      <c r="B50" s="2"/>
      <c r="C50" s="2"/>
      <c r="D50" s="29">
        <f>D49+$F$5</f>
        <v>114626</v>
      </c>
      <c r="E50" s="23"/>
      <c r="F50" s="22">
        <f>EkSt15(D50,0)</f>
        <v>39881</v>
      </c>
      <c r="G50" s="22"/>
      <c r="H50" s="22">
        <f>EkSt15(D50,1)</f>
        <v>31620</v>
      </c>
      <c r="I50" s="22">
        <f t="shared" si="0"/>
        <v>0</v>
      </c>
      <c r="J50" s="29">
        <f>J49+$F$5</f>
        <v>116606</v>
      </c>
      <c r="K50" s="23"/>
      <c r="L50" s="22">
        <f>EkSt15(J50,0)</f>
        <v>40713</v>
      </c>
      <c r="M50" s="22"/>
      <c r="N50" s="22">
        <f>EkSt15(J50,1)</f>
        <v>32450</v>
      </c>
      <c r="O50" s="23"/>
      <c r="P50" s="2"/>
      <c r="Q50" s="2"/>
    </row>
    <row r="51" spans="1:17" ht="10.5" customHeight="1">
      <c r="A51" s="1"/>
      <c r="B51" s="2"/>
      <c r="C51" s="2"/>
      <c r="D51" s="29">
        <f>D50+$F$5</f>
        <v>114662</v>
      </c>
      <c r="E51" s="23"/>
      <c r="F51" s="22">
        <f>EkSt15(D51,0)</f>
        <v>39896</v>
      </c>
      <c r="G51" s="22"/>
      <c r="H51" s="22">
        <f>EkSt15(D51,1)</f>
        <v>31634</v>
      </c>
      <c r="I51" s="22">
        <f t="shared" si="0"/>
        <v>0</v>
      </c>
      <c r="J51" s="29">
        <f>J50+$F$5</f>
        <v>116642</v>
      </c>
      <c r="K51" s="23"/>
      <c r="L51" s="22">
        <f>EkSt15(J51,0)</f>
        <v>40728</v>
      </c>
      <c r="M51" s="22"/>
      <c r="N51" s="22">
        <f>EkSt15(J51,1)</f>
        <v>32466</v>
      </c>
      <c r="O51" s="23"/>
      <c r="P51" s="2"/>
      <c r="Q51" s="2"/>
    </row>
    <row r="52" spans="1:17" ht="10.5" customHeight="1">
      <c r="A52" s="1"/>
      <c r="B52" s="2"/>
      <c r="C52" s="2"/>
      <c r="D52" s="29">
        <f>D51+$F$5</f>
        <v>114698</v>
      </c>
      <c r="E52" s="23"/>
      <c r="F52" s="22">
        <f>EkSt15(D52,0)</f>
        <v>39911</v>
      </c>
      <c r="G52" s="22"/>
      <c r="H52" s="22">
        <f>EkSt15(D52,1)</f>
        <v>31650</v>
      </c>
      <c r="I52" s="22">
        <f t="shared" si="0"/>
        <v>0</v>
      </c>
      <c r="J52" s="29">
        <f>J51+$F$5</f>
        <v>116678</v>
      </c>
      <c r="K52" s="23"/>
      <c r="L52" s="22">
        <f>EkSt15(J52,0)</f>
        <v>40743</v>
      </c>
      <c r="M52" s="22"/>
      <c r="N52" s="22">
        <f>EkSt15(J52,1)</f>
        <v>32482</v>
      </c>
      <c r="O52" s="23"/>
      <c r="P52" s="2"/>
      <c r="Q52" s="2"/>
    </row>
    <row r="53" spans="1:17" ht="10.5" customHeight="1">
      <c r="A53" s="1"/>
      <c r="B53" s="2"/>
      <c r="C53" s="2"/>
      <c r="D53" s="29">
        <f>D52+$F$5</f>
        <v>114734</v>
      </c>
      <c r="E53" s="23"/>
      <c r="F53" s="22">
        <f>EkSt15(D53,0)</f>
        <v>39926</v>
      </c>
      <c r="G53" s="22"/>
      <c r="H53" s="22">
        <f>EkSt15(D53,1)</f>
        <v>31664</v>
      </c>
      <c r="I53" s="22">
        <f t="shared" si="0"/>
        <v>0</v>
      </c>
      <c r="J53" s="29">
        <f>J52+$F$5</f>
        <v>116714</v>
      </c>
      <c r="K53" s="23"/>
      <c r="L53" s="22">
        <f>EkSt15(J53,0)</f>
        <v>40758</v>
      </c>
      <c r="M53" s="22"/>
      <c r="N53" s="22">
        <f>EkSt15(J53,1)</f>
        <v>32496</v>
      </c>
      <c r="O53" s="23"/>
      <c r="P53" s="2"/>
      <c r="Q53" s="2"/>
    </row>
    <row r="54" spans="1:17" ht="3.75" customHeight="1">
      <c r="A54" s="1"/>
      <c r="B54" s="2"/>
      <c r="C54" s="2"/>
      <c r="D54" s="29"/>
      <c r="E54" s="23"/>
      <c r="F54" s="22"/>
      <c r="G54" s="22"/>
      <c r="H54" s="22"/>
      <c r="I54" s="22">
        <f t="shared" si="0"/>
        <v>0</v>
      </c>
      <c r="J54" s="29"/>
      <c r="K54" s="23"/>
      <c r="L54" s="22"/>
      <c r="M54" s="22"/>
      <c r="N54" s="22"/>
      <c r="O54" s="23"/>
      <c r="P54" s="2"/>
      <c r="Q54" s="2"/>
    </row>
    <row r="55" spans="1:17" ht="10.5" customHeight="1">
      <c r="A55" s="1"/>
      <c r="B55" s="2"/>
      <c r="C55" s="2"/>
      <c r="D55" s="29">
        <f>D53+$F$5</f>
        <v>114770</v>
      </c>
      <c r="E55" s="23"/>
      <c r="F55" s="22">
        <f>EkSt15(D55,0)</f>
        <v>39942</v>
      </c>
      <c r="G55" s="22"/>
      <c r="H55" s="22">
        <f>EkSt15(D55,1)</f>
        <v>31680</v>
      </c>
      <c r="I55" s="22">
        <f t="shared" si="0"/>
        <v>0</v>
      </c>
      <c r="J55" s="29">
        <f>J53+$F$5</f>
        <v>116750</v>
      </c>
      <c r="K55" s="23"/>
      <c r="L55" s="22">
        <f>EkSt15(J55,0)</f>
        <v>40773</v>
      </c>
      <c r="M55" s="22"/>
      <c r="N55" s="22">
        <f>EkSt15(J55,1)</f>
        <v>32512</v>
      </c>
      <c r="O55" s="23"/>
      <c r="P55" s="2"/>
      <c r="Q55" s="2"/>
    </row>
    <row r="56" spans="1:17" ht="10.5" customHeight="1">
      <c r="A56" s="1"/>
      <c r="B56" s="2"/>
      <c r="C56" s="2"/>
      <c r="D56" s="29">
        <f>D55+$F$5</f>
        <v>114806</v>
      </c>
      <c r="E56" s="23"/>
      <c r="F56" s="22">
        <f>EkSt15(D56,0)</f>
        <v>39957</v>
      </c>
      <c r="G56" s="22"/>
      <c r="H56" s="22">
        <f>EkSt15(D56,1)</f>
        <v>31694</v>
      </c>
      <c r="I56" s="22">
        <f t="shared" si="0"/>
        <v>0</v>
      </c>
      <c r="J56" s="29">
        <f>J55+$F$5</f>
        <v>116786</v>
      </c>
      <c r="K56" s="23"/>
      <c r="L56" s="22">
        <f>EkSt15(J56,0)</f>
        <v>40788</v>
      </c>
      <c r="M56" s="22"/>
      <c r="N56" s="22">
        <f>EkSt15(J56,1)</f>
        <v>32526</v>
      </c>
      <c r="O56" s="23"/>
      <c r="P56" s="2"/>
      <c r="Q56" s="2"/>
    </row>
    <row r="57" spans="1:17" ht="10.5" customHeight="1">
      <c r="A57" s="1"/>
      <c r="B57" s="2"/>
      <c r="C57" s="2"/>
      <c r="D57" s="29">
        <f>D56+$F$5</f>
        <v>114842</v>
      </c>
      <c r="E57" s="23"/>
      <c r="F57" s="22">
        <f>EkSt15(D57,0)</f>
        <v>39972</v>
      </c>
      <c r="G57" s="22"/>
      <c r="H57" s="22">
        <f>EkSt15(D57,1)</f>
        <v>31710</v>
      </c>
      <c r="I57" s="22">
        <f t="shared" si="0"/>
        <v>0</v>
      </c>
      <c r="J57" s="29">
        <f>J56+$F$5</f>
        <v>116822</v>
      </c>
      <c r="K57" s="23"/>
      <c r="L57" s="22">
        <f>EkSt15(J57,0)</f>
        <v>40803</v>
      </c>
      <c r="M57" s="22"/>
      <c r="N57" s="22">
        <f>EkSt15(J57,1)</f>
        <v>32542</v>
      </c>
      <c r="O57" s="23"/>
      <c r="P57" s="2"/>
      <c r="Q57" s="2"/>
    </row>
    <row r="58" spans="1:17" ht="10.5" customHeight="1">
      <c r="A58" s="1"/>
      <c r="B58" s="2"/>
      <c r="C58" s="2"/>
      <c r="D58" s="29">
        <f>D57+$F$5</f>
        <v>114878</v>
      </c>
      <c r="E58" s="23"/>
      <c r="F58" s="22">
        <f>EkSt15(D58,0)</f>
        <v>39987</v>
      </c>
      <c r="G58" s="22"/>
      <c r="H58" s="22">
        <f>EkSt15(D58,1)</f>
        <v>31726</v>
      </c>
      <c r="I58" s="22">
        <f t="shared" si="0"/>
        <v>0</v>
      </c>
      <c r="J58" s="29">
        <f>J57+$F$5</f>
        <v>116858</v>
      </c>
      <c r="K58" s="23"/>
      <c r="L58" s="22">
        <f>EkSt15(J58,0)</f>
        <v>40819</v>
      </c>
      <c r="M58" s="22"/>
      <c r="N58" s="22">
        <f>EkSt15(J58,1)</f>
        <v>32556</v>
      </c>
      <c r="O58" s="23"/>
      <c r="P58" s="2"/>
      <c r="Q58" s="2"/>
    </row>
    <row r="59" spans="1:17" ht="10.5" customHeight="1">
      <c r="A59" s="1"/>
      <c r="B59" s="2"/>
      <c r="C59" s="2"/>
      <c r="D59" s="29">
        <f>D58+$F$5</f>
        <v>114914</v>
      </c>
      <c r="E59" s="23"/>
      <c r="F59" s="22">
        <f>EkSt15(D59,0)</f>
        <v>40002</v>
      </c>
      <c r="G59" s="22"/>
      <c r="H59" s="22">
        <f>EkSt15(D59,1)</f>
        <v>31740</v>
      </c>
      <c r="I59" s="22">
        <f t="shared" si="0"/>
        <v>0</v>
      </c>
      <c r="J59" s="29">
        <f>J58+$F$5</f>
        <v>116894</v>
      </c>
      <c r="K59" s="23"/>
      <c r="L59" s="22">
        <f>EkSt15(J59,0)</f>
        <v>40834</v>
      </c>
      <c r="M59" s="22"/>
      <c r="N59" s="22">
        <f>EkSt15(J59,1)</f>
        <v>32572</v>
      </c>
      <c r="O59" s="23"/>
      <c r="P59" s="2"/>
      <c r="Q59" s="2"/>
    </row>
    <row r="60" spans="1:17" ht="4.5" customHeight="1">
      <c r="A60" s="1"/>
      <c r="B60" s="2"/>
      <c r="C60" s="2"/>
      <c r="D60" s="29"/>
      <c r="E60" s="23"/>
      <c r="F60" s="22"/>
      <c r="G60" s="22"/>
      <c r="H60" s="22"/>
      <c r="I60" s="22">
        <f t="shared" si="0"/>
        <v>0</v>
      </c>
      <c r="J60" s="29"/>
      <c r="K60" s="23"/>
      <c r="L60" s="22"/>
      <c r="M60" s="22"/>
      <c r="N60" s="22"/>
      <c r="O60" s="23"/>
      <c r="P60" s="2"/>
      <c r="Q60" s="2"/>
    </row>
    <row r="61" spans="1:17" ht="10.5" customHeight="1">
      <c r="A61" s="1"/>
      <c r="B61" s="2"/>
      <c r="C61" s="2"/>
      <c r="D61" s="29">
        <f>D59+$F$5</f>
        <v>114950</v>
      </c>
      <c r="E61" s="23"/>
      <c r="F61" s="22">
        <f>EkSt15(D61,0)</f>
        <v>40017</v>
      </c>
      <c r="G61" s="22"/>
      <c r="H61" s="22">
        <f>EkSt15(D61,1)</f>
        <v>31756</v>
      </c>
      <c r="I61" s="22">
        <f t="shared" si="0"/>
        <v>0</v>
      </c>
      <c r="J61" s="29">
        <f>J59+$F$5</f>
        <v>116930</v>
      </c>
      <c r="K61" s="23"/>
      <c r="L61" s="22">
        <f>EkSt15(J61,0)</f>
        <v>40849</v>
      </c>
      <c r="M61" s="22"/>
      <c r="N61" s="22">
        <f>EkSt15(J61,1)</f>
        <v>32588</v>
      </c>
      <c r="O61" s="23"/>
      <c r="P61" s="2"/>
      <c r="Q61" s="2"/>
    </row>
    <row r="62" spans="1:17" ht="10.5" customHeight="1">
      <c r="A62" s="1"/>
      <c r="B62" s="2"/>
      <c r="C62" s="2"/>
      <c r="D62" s="29">
        <f>D61+$F$5</f>
        <v>114986</v>
      </c>
      <c r="E62" s="23"/>
      <c r="F62" s="22">
        <f>EkSt15(D62,0)</f>
        <v>40032</v>
      </c>
      <c r="G62" s="22"/>
      <c r="H62" s="22">
        <f>EkSt15(D62,1)</f>
        <v>31770</v>
      </c>
      <c r="I62" s="22">
        <f t="shared" si="0"/>
        <v>0</v>
      </c>
      <c r="J62" s="29">
        <f>J61+$F$5</f>
        <v>116966</v>
      </c>
      <c r="K62" s="23"/>
      <c r="L62" s="22">
        <f>EkSt15(J62,0)</f>
        <v>40864</v>
      </c>
      <c r="M62" s="22"/>
      <c r="N62" s="22">
        <f>EkSt15(J62,1)</f>
        <v>32602</v>
      </c>
      <c r="O62" s="23"/>
      <c r="P62" s="2"/>
      <c r="Q62" s="2"/>
    </row>
    <row r="63" spans="1:17" ht="10.5" customHeight="1">
      <c r="A63" s="1"/>
      <c r="B63" s="2"/>
      <c r="C63" s="2"/>
      <c r="D63" s="29">
        <f>D62+$F$5</f>
        <v>115022</v>
      </c>
      <c r="E63" s="23"/>
      <c r="F63" s="22">
        <f>EkSt15(D63,0)</f>
        <v>40047</v>
      </c>
      <c r="G63" s="22"/>
      <c r="H63" s="22">
        <f>EkSt15(D63,1)</f>
        <v>31786</v>
      </c>
      <c r="I63" s="22">
        <f t="shared" si="0"/>
        <v>0</v>
      </c>
      <c r="J63" s="29">
        <f>J62+$F$5</f>
        <v>117002</v>
      </c>
      <c r="K63" s="23"/>
      <c r="L63" s="22">
        <f>EkSt15(J63,0)</f>
        <v>40879</v>
      </c>
      <c r="M63" s="22"/>
      <c r="N63" s="22">
        <f>EkSt15(J63,1)</f>
        <v>32618</v>
      </c>
      <c r="O63" s="23"/>
      <c r="P63" s="2"/>
      <c r="Q63" s="2"/>
    </row>
    <row r="64" spans="1:17" ht="10.5" customHeight="1">
      <c r="A64" s="1"/>
      <c r="B64" s="2"/>
      <c r="C64" s="2"/>
      <c r="D64" s="29">
        <f>D63+$F$5</f>
        <v>115058</v>
      </c>
      <c r="E64" s="23"/>
      <c r="F64" s="22">
        <f>EkSt15(D64,0)</f>
        <v>40063</v>
      </c>
      <c r="G64" s="22"/>
      <c r="H64" s="22">
        <f>EkSt15(D64,1)</f>
        <v>31800</v>
      </c>
      <c r="I64" s="22">
        <f t="shared" si="0"/>
        <v>0</v>
      </c>
      <c r="J64" s="29">
        <f>J63+$F$5</f>
        <v>117038</v>
      </c>
      <c r="K64" s="23"/>
      <c r="L64" s="22">
        <f>EkSt15(J64,0)</f>
        <v>40894</v>
      </c>
      <c r="M64" s="22"/>
      <c r="N64" s="22">
        <f>EkSt15(J64,1)</f>
        <v>32632</v>
      </c>
      <c r="O64" s="23"/>
      <c r="P64" s="2"/>
      <c r="Q64" s="2"/>
    </row>
    <row r="65" spans="1:17" ht="10.5" customHeight="1">
      <c r="A65" s="1"/>
      <c r="B65" s="2"/>
      <c r="C65" s="2"/>
      <c r="D65" s="29">
        <f>D64+$F$5</f>
        <v>115094</v>
      </c>
      <c r="E65" s="23"/>
      <c r="F65" s="22">
        <f>EkSt15(D65,0)</f>
        <v>40078</v>
      </c>
      <c r="G65" s="22"/>
      <c r="H65" s="22">
        <f>EkSt15(D65,1)</f>
        <v>31816</v>
      </c>
      <c r="I65" s="22">
        <f t="shared" si="0"/>
        <v>0</v>
      </c>
      <c r="J65" s="29">
        <f>J64+$F$5</f>
        <v>117074</v>
      </c>
      <c r="K65" s="23"/>
      <c r="L65" s="22">
        <f>EkSt15(J65,0)</f>
        <v>40909</v>
      </c>
      <c r="M65" s="22"/>
      <c r="N65" s="22">
        <f>EkSt15(J65,1)</f>
        <v>32648</v>
      </c>
      <c r="O65" s="23"/>
      <c r="P65" s="2"/>
      <c r="Q65" s="2"/>
    </row>
    <row r="66" spans="1:17" ht="4.5" customHeight="1">
      <c r="A66" s="1"/>
      <c r="B66" s="2"/>
      <c r="C66" s="2"/>
      <c r="D66" s="29"/>
      <c r="E66" s="23"/>
      <c r="F66" s="22"/>
      <c r="G66" s="22"/>
      <c r="H66" s="22"/>
      <c r="I66" s="22">
        <f t="shared" si="0"/>
        <v>0</v>
      </c>
      <c r="J66" s="29"/>
      <c r="K66" s="23"/>
      <c r="L66" s="22"/>
      <c r="M66" s="22"/>
      <c r="N66" s="22"/>
      <c r="O66" s="23"/>
      <c r="P66" s="2"/>
      <c r="Q66" s="2"/>
    </row>
    <row r="67" spans="1:17" ht="10.5" customHeight="1">
      <c r="A67" s="1"/>
      <c r="B67" s="2"/>
      <c r="C67" s="2"/>
      <c r="D67" s="29">
        <f>D65+$F$5</f>
        <v>115130</v>
      </c>
      <c r="E67" s="23"/>
      <c r="F67" s="22">
        <f>EkSt15(D67,0)</f>
        <v>40093</v>
      </c>
      <c r="G67" s="22"/>
      <c r="H67" s="22">
        <f>EkSt15(D67,1)</f>
        <v>31832</v>
      </c>
      <c r="I67" s="22">
        <f t="shared" si="0"/>
        <v>0</v>
      </c>
      <c r="J67" s="29">
        <f>J65+$F$5</f>
        <v>117110</v>
      </c>
      <c r="K67" s="23"/>
      <c r="L67" s="22">
        <f>EkSt15(J67,0)</f>
        <v>40924</v>
      </c>
      <c r="M67" s="22"/>
      <c r="N67" s="22">
        <f>EkSt15(J67,1)</f>
        <v>32662</v>
      </c>
      <c r="O67" s="23"/>
      <c r="P67" s="2"/>
      <c r="Q67" s="2"/>
    </row>
    <row r="68" spans="1:17" ht="10.5" customHeight="1">
      <c r="A68" s="1"/>
      <c r="B68" s="2"/>
      <c r="C68" s="2"/>
      <c r="D68" s="29">
        <f>D67+$F$5</f>
        <v>115166</v>
      </c>
      <c r="E68" s="23"/>
      <c r="F68" s="22">
        <f>EkSt15(D68,0)</f>
        <v>40108</v>
      </c>
      <c r="G68" s="22"/>
      <c r="H68" s="22">
        <f>EkSt15(D68,1)</f>
        <v>31846</v>
      </c>
      <c r="I68" s="22">
        <f t="shared" si="0"/>
        <v>0</v>
      </c>
      <c r="J68" s="29">
        <f>J67+$F$5</f>
        <v>117146</v>
      </c>
      <c r="K68" s="23"/>
      <c r="L68" s="22">
        <f>EkSt15(J68,0)</f>
        <v>40940</v>
      </c>
      <c r="M68" s="22"/>
      <c r="N68" s="22">
        <f>EkSt15(J68,1)</f>
        <v>32678</v>
      </c>
      <c r="O68" s="23"/>
      <c r="P68" s="2"/>
      <c r="Q68" s="2"/>
    </row>
    <row r="69" spans="1:17" ht="10.5" customHeight="1">
      <c r="A69" s="1"/>
      <c r="B69" s="2"/>
      <c r="C69" s="2"/>
      <c r="D69" s="29">
        <f>D68+$F$5</f>
        <v>115202</v>
      </c>
      <c r="E69" s="23"/>
      <c r="F69" s="22">
        <f>EkSt15(D69,0)</f>
        <v>40123</v>
      </c>
      <c r="G69" s="22"/>
      <c r="H69" s="22">
        <f>EkSt15(D69,1)</f>
        <v>31862</v>
      </c>
      <c r="I69" s="22">
        <f t="shared" si="0"/>
        <v>0</v>
      </c>
      <c r="J69" s="29">
        <f>J68+$F$5</f>
        <v>117182</v>
      </c>
      <c r="K69" s="23"/>
      <c r="L69" s="22">
        <f>EkSt15(J69,0)</f>
        <v>40955</v>
      </c>
      <c r="M69" s="22"/>
      <c r="N69" s="22">
        <f>EkSt15(J69,1)</f>
        <v>32692</v>
      </c>
      <c r="O69" s="23"/>
      <c r="P69" s="2"/>
      <c r="Q69" s="2"/>
    </row>
    <row r="70" spans="1:17" ht="10.5" customHeight="1">
      <c r="A70" s="1"/>
      <c r="B70" s="2"/>
      <c r="C70" s="2"/>
      <c r="D70" s="29">
        <f>D69+$F$5</f>
        <v>115238</v>
      </c>
      <c r="E70" s="23"/>
      <c r="F70" s="22">
        <f>EkSt15(D70,0)</f>
        <v>40138</v>
      </c>
      <c r="G70" s="22"/>
      <c r="H70" s="22">
        <f>EkSt15(D70,1)</f>
        <v>31876</v>
      </c>
      <c r="I70" s="22">
        <f t="shared" si="0"/>
        <v>0</v>
      </c>
      <c r="J70" s="29">
        <f>J69+$F$5</f>
        <v>117218</v>
      </c>
      <c r="K70" s="23"/>
      <c r="L70" s="22">
        <f>EkSt15(J70,0)</f>
        <v>40970</v>
      </c>
      <c r="M70" s="22"/>
      <c r="N70" s="22">
        <f>EkSt15(J70,1)</f>
        <v>32708</v>
      </c>
      <c r="O70" s="23"/>
      <c r="P70" s="2"/>
      <c r="Q70" s="2"/>
    </row>
    <row r="71" spans="1:17" ht="9.75" customHeight="1">
      <c r="A71" s="1"/>
      <c r="B71" s="2"/>
      <c r="C71" s="2"/>
      <c r="D71" s="30">
        <f>D70+$F$5</f>
        <v>115274</v>
      </c>
      <c r="E71" s="26"/>
      <c r="F71" s="25">
        <f>EkSt15(D71,0)</f>
        <v>40153</v>
      </c>
      <c r="G71" s="25"/>
      <c r="H71" s="25">
        <f>EkSt15(D71,1)</f>
        <v>31892</v>
      </c>
      <c r="I71" s="26">
        <f>EkSt07(E71,1)</f>
        <v>0</v>
      </c>
      <c r="J71" s="30">
        <f>J70+$F$5</f>
        <v>117254</v>
      </c>
      <c r="K71" s="26"/>
      <c r="L71" s="25">
        <f>EkSt15(J71,0)</f>
        <v>40985</v>
      </c>
      <c r="M71" s="25"/>
      <c r="N71" s="25">
        <f>EkSt15(J71,1)</f>
        <v>32724</v>
      </c>
      <c r="O71" s="26"/>
      <c r="P71" s="2"/>
      <c r="Q71" s="2"/>
    </row>
    <row r="72" spans="1:17" ht="12.75">
      <c r="A72" s="1"/>
      <c r="B72" s="2"/>
      <c r="C72" s="2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12.75">
      <c r="Q73" s="2"/>
    </row>
  </sheetData>
  <sheetProtection/>
  <mergeCells count="6">
    <mergeCell ref="D3:O3"/>
    <mergeCell ref="D4:E4"/>
    <mergeCell ref="G4:H4"/>
    <mergeCell ref="D5:E5"/>
    <mergeCell ref="F6:G6"/>
    <mergeCell ref="L6:M6"/>
  </mergeCell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Q73"/>
  <sheetViews>
    <sheetView zoomScalePageLayoutView="0" workbookViewId="0" topLeftCell="A1">
      <selection activeCell="L2" sqref="L2"/>
    </sheetView>
  </sheetViews>
  <sheetFormatPr defaultColWidth="11.421875" defaultRowHeight="12.75"/>
  <cols>
    <col min="1" max="1" width="1.57421875" style="27" customWidth="1"/>
    <col min="2" max="2" width="1.421875" style="27" customWidth="1"/>
    <col min="3" max="3" width="1.1484375" style="27" customWidth="1"/>
    <col min="4" max="4" width="11.421875" style="27" customWidth="1"/>
    <col min="5" max="5" width="0.85546875" style="27" customWidth="1"/>
    <col min="6" max="6" width="10.421875" style="27" customWidth="1"/>
    <col min="7" max="7" width="0.85546875" style="27" customWidth="1"/>
    <col min="8" max="8" width="10.8515625" style="27" customWidth="1"/>
    <col min="9" max="9" width="0.9921875" style="27" customWidth="1"/>
    <col min="10" max="10" width="11.421875" style="27" customWidth="1"/>
    <col min="11" max="11" width="0.85546875" style="27" customWidth="1"/>
    <col min="12" max="12" width="11.00390625" style="27" customWidth="1"/>
    <col min="13" max="13" width="0.71875" style="27" customWidth="1"/>
    <col min="14" max="14" width="11.421875" style="27" customWidth="1"/>
    <col min="15" max="15" width="0.85546875" style="27" customWidth="1"/>
    <col min="16" max="16" width="2.140625" style="27" customWidth="1"/>
    <col min="17" max="16384" width="11.421875" style="27" customWidth="1"/>
  </cols>
  <sheetData>
    <row r="1" spans="1:17" ht="12.75">
      <c r="A1" s="1"/>
      <c r="B1" s="2"/>
      <c r="C1" s="2"/>
      <c r="D1" s="3"/>
      <c r="E1" s="3"/>
      <c r="F1" s="3"/>
      <c r="G1" s="3"/>
      <c r="H1" s="2"/>
      <c r="I1" s="2"/>
      <c r="J1" s="2"/>
      <c r="K1" s="2"/>
      <c r="L1" s="36" t="s">
        <v>26</v>
      </c>
      <c r="M1" s="2"/>
      <c r="N1" s="37"/>
      <c r="O1" s="2"/>
      <c r="P1" s="2"/>
      <c r="Q1" s="2"/>
    </row>
    <row r="2" spans="1:17" ht="12.75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1"/>
      <c r="B3" s="2"/>
      <c r="C3" s="2"/>
      <c r="D3" s="41" t="s">
        <v>25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2"/>
      <c r="Q3" s="2"/>
    </row>
    <row r="4" spans="1:17" ht="15" customHeight="1">
      <c r="A4" s="1"/>
      <c r="B4" s="2"/>
      <c r="C4" s="4"/>
      <c r="D4" s="44" t="s">
        <v>1</v>
      </c>
      <c r="E4" s="45"/>
      <c r="F4" s="5">
        <v>43346</v>
      </c>
      <c r="G4" s="46" t="s">
        <v>2</v>
      </c>
      <c r="H4" s="47"/>
      <c r="I4" s="6"/>
      <c r="J4" s="7"/>
      <c r="K4" s="2"/>
      <c r="L4" s="2"/>
      <c r="M4" s="2"/>
      <c r="N4" s="2"/>
      <c r="O4" s="8"/>
      <c r="P4" s="2"/>
      <c r="Q4" s="2"/>
    </row>
    <row r="5" spans="1:17" ht="14.25" customHeight="1">
      <c r="A5" s="1"/>
      <c r="B5" s="2"/>
      <c r="C5" s="4"/>
      <c r="D5" s="48" t="s">
        <v>3</v>
      </c>
      <c r="E5" s="49"/>
      <c r="F5" s="9">
        <v>36</v>
      </c>
      <c r="G5" s="10" t="s">
        <v>4</v>
      </c>
      <c r="H5" s="11"/>
      <c r="I5" s="11"/>
      <c r="J5" s="12"/>
      <c r="K5" s="13"/>
      <c r="L5" s="13"/>
      <c r="M5" s="13"/>
      <c r="N5" s="13"/>
      <c r="O5" s="14"/>
      <c r="P5" s="2"/>
      <c r="Q5" s="2"/>
    </row>
    <row r="6" spans="1:17" ht="20.25">
      <c r="A6" s="1"/>
      <c r="B6" s="2"/>
      <c r="C6" s="2"/>
      <c r="D6" s="31" t="s">
        <v>5</v>
      </c>
      <c r="E6" s="32"/>
      <c r="F6" s="50" t="s">
        <v>6</v>
      </c>
      <c r="G6" s="51"/>
      <c r="H6" s="33" t="s">
        <v>7</v>
      </c>
      <c r="I6" s="21"/>
      <c r="J6" s="31" t="s">
        <v>5</v>
      </c>
      <c r="K6" s="32"/>
      <c r="L6" s="50" t="s">
        <v>8</v>
      </c>
      <c r="M6" s="51"/>
      <c r="N6" s="34" t="s">
        <v>9</v>
      </c>
      <c r="O6" s="21"/>
      <c r="P6" s="2"/>
      <c r="Q6" s="2"/>
    </row>
    <row r="7" spans="1:17" ht="12.75">
      <c r="A7" s="1"/>
      <c r="B7" s="2"/>
      <c r="C7" s="2"/>
      <c r="D7" s="28">
        <f>F4</f>
        <v>43346</v>
      </c>
      <c r="E7" s="35"/>
      <c r="F7" s="20">
        <f>EkSt16(D7,0)</f>
        <v>10051</v>
      </c>
      <c r="G7" s="20"/>
      <c r="H7" s="20">
        <f>EkSt16(D7,1)</f>
        <v>6030</v>
      </c>
      <c r="I7" s="20"/>
      <c r="J7" s="28">
        <f>D71+$F$5</f>
        <v>45326</v>
      </c>
      <c r="K7" s="35"/>
      <c r="L7" s="20">
        <f>EkSt16(J7,0)</f>
        <v>10799</v>
      </c>
      <c r="M7" s="20"/>
      <c r="N7" s="20">
        <f>EkSt16(J7,1)</f>
        <v>6580</v>
      </c>
      <c r="O7" s="21"/>
      <c r="P7" s="2"/>
      <c r="Q7" s="2"/>
    </row>
    <row r="8" spans="1:17" ht="10.5" customHeight="1">
      <c r="A8" s="1"/>
      <c r="B8" s="2"/>
      <c r="C8" s="2"/>
      <c r="D8" s="29">
        <f>D7+$F$5</f>
        <v>43382</v>
      </c>
      <c r="E8" s="23"/>
      <c r="F8" s="22">
        <f>EkSt16(D8,0)</f>
        <v>10064</v>
      </c>
      <c r="G8" s="22"/>
      <c r="H8" s="22">
        <f>EkSt16(D8,1)</f>
        <v>6040</v>
      </c>
      <c r="I8" s="22"/>
      <c r="J8" s="29">
        <f>J7+$F$5</f>
        <v>45362</v>
      </c>
      <c r="K8" s="23"/>
      <c r="L8" s="22">
        <f>EkSt16(J8,0)</f>
        <v>10813</v>
      </c>
      <c r="M8" s="22"/>
      <c r="N8" s="22">
        <f>EkSt16(J8,1)</f>
        <v>6590</v>
      </c>
      <c r="O8" s="23"/>
      <c r="P8" s="2"/>
      <c r="Q8" s="2"/>
    </row>
    <row r="9" spans="1:17" ht="10.5" customHeight="1">
      <c r="A9" s="1"/>
      <c r="B9" s="2"/>
      <c r="C9" s="2"/>
      <c r="D9" s="29">
        <f>D8+$F$5</f>
        <v>43418</v>
      </c>
      <c r="E9" s="23"/>
      <c r="F9" s="22">
        <f>EkSt16(D9,0)</f>
        <v>10078</v>
      </c>
      <c r="G9" s="22"/>
      <c r="H9" s="22">
        <f>EkSt16(D9,1)</f>
        <v>6050</v>
      </c>
      <c r="I9" s="22"/>
      <c r="J9" s="29">
        <f>J8+$F$5</f>
        <v>45398</v>
      </c>
      <c r="K9" s="23"/>
      <c r="L9" s="22">
        <f>EkSt16(J9,0)</f>
        <v>10827</v>
      </c>
      <c r="M9" s="22"/>
      <c r="N9" s="22">
        <f>EkSt16(J9,1)</f>
        <v>6600</v>
      </c>
      <c r="O9" s="24"/>
      <c r="P9" s="2"/>
      <c r="Q9" s="2"/>
    </row>
    <row r="10" spans="1:17" ht="10.5" customHeight="1">
      <c r="A10" s="1"/>
      <c r="B10" s="2"/>
      <c r="C10" s="2"/>
      <c r="D10" s="29">
        <f>D9+$F$5</f>
        <v>43454</v>
      </c>
      <c r="E10" s="23"/>
      <c r="F10" s="22">
        <f>EkSt16(D10,0)</f>
        <v>10091</v>
      </c>
      <c r="G10" s="22"/>
      <c r="H10" s="22">
        <f>EkSt16(D10,1)</f>
        <v>6060</v>
      </c>
      <c r="I10" s="22"/>
      <c r="J10" s="29">
        <f>J9+$F$5</f>
        <v>45434</v>
      </c>
      <c r="K10" s="23"/>
      <c r="L10" s="22">
        <f>EkSt16(J10,0)</f>
        <v>10840</v>
      </c>
      <c r="M10" s="22"/>
      <c r="N10" s="22">
        <f>EkSt16(J10,1)</f>
        <v>6610</v>
      </c>
      <c r="O10" s="23"/>
      <c r="P10" s="2"/>
      <c r="Q10" s="2"/>
    </row>
    <row r="11" spans="1:17" ht="10.5" customHeight="1">
      <c r="A11" s="1"/>
      <c r="B11" s="2"/>
      <c r="C11" s="2"/>
      <c r="D11" s="29">
        <f>D10+$F$5</f>
        <v>43490</v>
      </c>
      <c r="E11" s="23"/>
      <c r="F11" s="22">
        <f>EkSt16(D11,0)</f>
        <v>10105</v>
      </c>
      <c r="G11" s="22"/>
      <c r="H11" s="22">
        <f>EkSt16(D11,1)</f>
        <v>6070</v>
      </c>
      <c r="I11" s="22"/>
      <c r="J11" s="29">
        <f>J10+$F$5</f>
        <v>45470</v>
      </c>
      <c r="K11" s="23"/>
      <c r="L11" s="22">
        <f>EkSt16(J11,0)</f>
        <v>10854</v>
      </c>
      <c r="M11" s="22"/>
      <c r="N11" s="22">
        <f>EkSt16(J11,1)</f>
        <v>6620</v>
      </c>
      <c r="O11" s="23"/>
      <c r="P11" s="2"/>
      <c r="Q11" s="2"/>
    </row>
    <row r="12" spans="1:17" ht="3.75" customHeight="1">
      <c r="A12" s="1"/>
      <c r="B12" s="2"/>
      <c r="C12" s="2"/>
      <c r="D12" s="29"/>
      <c r="E12" s="23"/>
      <c r="F12" s="22"/>
      <c r="G12" s="22"/>
      <c r="H12" s="22"/>
      <c r="I12" s="22"/>
      <c r="J12" s="29"/>
      <c r="K12" s="23"/>
      <c r="L12" s="22"/>
      <c r="M12" s="22"/>
      <c r="N12" s="22"/>
      <c r="O12" s="23"/>
      <c r="P12" s="2"/>
      <c r="Q12" s="2"/>
    </row>
    <row r="13" spans="1:17" ht="10.5" customHeight="1">
      <c r="A13" s="1"/>
      <c r="B13" s="2"/>
      <c r="C13" s="2"/>
      <c r="D13" s="29">
        <f>D11+$F$5</f>
        <v>43526</v>
      </c>
      <c r="E13" s="23"/>
      <c r="F13" s="22">
        <f>EkSt16(D13,0)</f>
        <v>10118</v>
      </c>
      <c r="G13" s="22"/>
      <c r="H13" s="22">
        <f>EkSt16(D13,1)</f>
        <v>6080</v>
      </c>
      <c r="I13" s="22">
        <f aca="true" t="shared" si="0" ref="I13:I70">EkSt07(E13,1)</f>
        <v>0</v>
      </c>
      <c r="J13" s="29">
        <f>J11+$F$5</f>
        <v>45506</v>
      </c>
      <c r="K13" s="23"/>
      <c r="L13" s="22">
        <f>EkSt16(J13,0)</f>
        <v>10868</v>
      </c>
      <c r="M13" s="22"/>
      <c r="N13" s="22">
        <f>EkSt16(J13,1)</f>
        <v>6630</v>
      </c>
      <c r="O13" s="23"/>
      <c r="P13" s="2"/>
      <c r="Q13" s="2"/>
    </row>
    <row r="14" spans="1:17" ht="10.5" customHeight="1">
      <c r="A14" s="1"/>
      <c r="B14" s="2"/>
      <c r="C14" s="2"/>
      <c r="D14" s="29">
        <f>D13+$F$5</f>
        <v>43562</v>
      </c>
      <c r="E14" s="23"/>
      <c r="F14" s="22">
        <f>EkSt16(D14,0)</f>
        <v>10131</v>
      </c>
      <c r="G14" s="22"/>
      <c r="H14" s="22">
        <f>EkSt16(D14,1)</f>
        <v>6090</v>
      </c>
      <c r="I14" s="22">
        <f t="shared" si="0"/>
        <v>0</v>
      </c>
      <c r="J14" s="29">
        <f>J13+$F$5</f>
        <v>45542</v>
      </c>
      <c r="K14" s="23"/>
      <c r="L14" s="22">
        <f>EkSt16(J14,0)</f>
        <v>10882</v>
      </c>
      <c r="M14" s="22"/>
      <c r="N14" s="22">
        <f>EkSt16(J14,1)</f>
        <v>6640</v>
      </c>
      <c r="O14" s="23"/>
      <c r="P14" s="2"/>
      <c r="Q14" s="2"/>
    </row>
    <row r="15" spans="1:17" ht="10.5" customHeight="1">
      <c r="A15" s="1"/>
      <c r="B15" s="2"/>
      <c r="C15" s="2"/>
      <c r="D15" s="29">
        <f>D14+$F$5</f>
        <v>43598</v>
      </c>
      <c r="E15" s="23"/>
      <c r="F15" s="22">
        <f>EkSt16(D15,0)</f>
        <v>10145</v>
      </c>
      <c r="G15" s="22"/>
      <c r="H15" s="22">
        <f>EkSt16(D15,1)</f>
        <v>6100</v>
      </c>
      <c r="I15" s="22">
        <f t="shared" si="0"/>
        <v>0</v>
      </c>
      <c r="J15" s="29">
        <f>J14+$F$5</f>
        <v>45578</v>
      </c>
      <c r="K15" s="23"/>
      <c r="L15" s="22">
        <f>EkSt16(J15,0)</f>
        <v>10896</v>
      </c>
      <c r="M15" s="22"/>
      <c r="N15" s="22">
        <f>EkSt16(J15,1)</f>
        <v>6652</v>
      </c>
      <c r="O15" s="23"/>
      <c r="P15" s="2"/>
      <c r="Q15" s="2"/>
    </row>
    <row r="16" spans="1:17" ht="10.5" customHeight="1">
      <c r="A16" s="1"/>
      <c r="B16" s="2"/>
      <c r="C16" s="2"/>
      <c r="D16" s="29">
        <f>D15+$F$5</f>
        <v>43634</v>
      </c>
      <c r="E16" s="23"/>
      <c r="F16" s="22">
        <f>EkSt16(D16,0)</f>
        <v>10158</v>
      </c>
      <c r="G16" s="22"/>
      <c r="H16" s="22">
        <f>EkSt16(D16,1)</f>
        <v>6110</v>
      </c>
      <c r="I16" s="22">
        <f t="shared" si="0"/>
        <v>0</v>
      </c>
      <c r="J16" s="29">
        <f>J15+$F$5</f>
        <v>45614</v>
      </c>
      <c r="K16" s="23"/>
      <c r="L16" s="22">
        <f>EkSt16(J16,0)</f>
        <v>10909</v>
      </c>
      <c r="M16" s="22"/>
      <c r="N16" s="22">
        <f>EkSt16(J16,1)</f>
        <v>6662</v>
      </c>
      <c r="O16" s="23"/>
      <c r="P16" s="2"/>
      <c r="Q16" s="2"/>
    </row>
    <row r="17" spans="1:17" ht="10.5" customHeight="1">
      <c r="A17" s="1"/>
      <c r="B17" s="2"/>
      <c r="C17" s="2"/>
      <c r="D17" s="29">
        <f>D16+$F$5</f>
        <v>43670</v>
      </c>
      <c r="E17" s="23"/>
      <c r="F17" s="22">
        <f>EkSt16(D17,0)</f>
        <v>10172</v>
      </c>
      <c r="G17" s="22"/>
      <c r="H17" s="22">
        <f>EkSt16(D17,1)</f>
        <v>6120</v>
      </c>
      <c r="I17" s="22">
        <f t="shared" si="0"/>
        <v>0</v>
      </c>
      <c r="J17" s="29">
        <f>J16+$F$5</f>
        <v>45650</v>
      </c>
      <c r="K17" s="23"/>
      <c r="L17" s="22">
        <f>EkSt16(J17,0)</f>
        <v>10923</v>
      </c>
      <c r="M17" s="22"/>
      <c r="N17" s="22">
        <f>EkSt16(J17,1)</f>
        <v>6672</v>
      </c>
      <c r="O17" s="23"/>
      <c r="P17" s="2"/>
      <c r="Q17" s="2"/>
    </row>
    <row r="18" spans="1:17" ht="3.75" customHeight="1">
      <c r="A18" s="1"/>
      <c r="B18" s="2"/>
      <c r="C18" s="2"/>
      <c r="D18" s="29"/>
      <c r="E18" s="23"/>
      <c r="F18" s="22"/>
      <c r="G18" s="22"/>
      <c r="H18" s="22"/>
      <c r="I18" s="22">
        <f t="shared" si="0"/>
        <v>0</v>
      </c>
      <c r="J18" s="29"/>
      <c r="K18" s="23"/>
      <c r="L18" s="22"/>
      <c r="M18" s="22"/>
      <c r="N18" s="22"/>
      <c r="O18" s="23"/>
      <c r="P18" s="2"/>
      <c r="Q18" s="2"/>
    </row>
    <row r="19" spans="1:17" ht="10.5" customHeight="1">
      <c r="A19" s="1"/>
      <c r="B19" s="2"/>
      <c r="C19" s="2"/>
      <c r="D19" s="29">
        <f>D17+$F$5</f>
        <v>43706</v>
      </c>
      <c r="E19" s="23"/>
      <c r="F19" s="22">
        <f>EkSt16(D19,0)</f>
        <v>10185</v>
      </c>
      <c r="G19" s="22"/>
      <c r="H19" s="22">
        <f>EkSt16(D19,1)</f>
        <v>6130</v>
      </c>
      <c r="I19" s="22">
        <f t="shared" si="0"/>
        <v>0</v>
      </c>
      <c r="J19" s="29">
        <f>J17+$F$5</f>
        <v>45686</v>
      </c>
      <c r="K19" s="23"/>
      <c r="L19" s="22">
        <f>EkSt16(J19,0)</f>
        <v>10937</v>
      </c>
      <c r="M19" s="22"/>
      <c r="N19" s="22">
        <f>EkSt16(J19,1)</f>
        <v>6682</v>
      </c>
      <c r="O19" s="23"/>
      <c r="P19" s="2"/>
      <c r="Q19" s="2"/>
    </row>
    <row r="20" spans="1:17" ht="10.5" customHeight="1">
      <c r="A20" s="1"/>
      <c r="B20" s="2"/>
      <c r="C20" s="2"/>
      <c r="D20" s="29">
        <f>D19+$F$5</f>
        <v>43742</v>
      </c>
      <c r="E20" s="23"/>
      <c r="F20" s="22">
        <f>EkSt16(D20,0)</f>
        <v>10199</v>
      </c>
      <c r="G20" s="22"/>
      <c r="H20" s="22">
        <f>EkSt16(D20,1)</f>
        <v>6140</v>
      </c>
      <c r="I20" s="22">
        <f t="shared" si="0"/>
        <v>0</v>
      </c>
      <c r="J20" s="29">
        <f>J19+$F$5</f>
        <v>45722</v>
      </c>
      <c r="K20" s="23"/>
      <c r="L20" s="22">
        <f>EkSt16(J20,0)</f>
        <v>10951</v>
      </c>
      <c r="M20" s="22"/>
      <c r="N20" s="22">
        <f>EkSt16(J20,1)</f>
        <v>6692</v>
      </c>
      <c r="O20" s="23"/>
      <c r="P20" s="2"/>
      <c r="Q20" s="2"/>
    </row>
    <row r="21" spans="1:17" ht="10.5" customHeight="1">
      <c r="A21" s="1"/>
      <c r="B21" s="2"/>
      <c r="C21" s="2"/>
      <c r="D21" s="29">
        <f>D20+$F$5</f>
        <v>43778</v>
      </c>
      <c r="E21" s="23"/>
      <c r="F21" s="22">
        <f>EkSt16(D21,0)</f>
        <v>10212</v>
      </c>
      <c r="G21" s="22"/>
      <c r="H21" s="22">
        <f>EkSt16(D21,1)</f>
        <v>6150</v>
      </c>
      <c r="I21" s="22">
        <f t="shared" si="0"/>
        <v>0</v>
      </c>
      <c r="J21" s="29">
        <f>J20+$F$5</f>
        <v>45758</v>
      </c>
      <c r="K21" s="23"/>
      <c r="L21" s="22">
        <f>EkSt16(J21,0)</f>
        <v>10965</v>
      </c>
      <c r="M21" s="22"/>
      <c r="N21" s="22">
        <f>EkSt16(J21,1)</f>
        <v>6702</v>
      </c>
      <c r="O21" s="23"/>
      <c r="P21" s="2"/>
      <c r="Q21" s="2"/>
    </row>
    <row r="22" spans="1:17" ht="10.5" customHeight="1">
      <c r="A22" s="1"/>
      <c r="B22" s="2"/>
      <c r="C22" s="2"/>
      <c r="D22" s="29">
        <f>D21+$F$5</f>
        <v>43814</v>
      </c>
      <c r="E22" s="23"/>
      <c r="F22" s="22">
        <f>EkSt16(D22,0)</f>
        <v>10226</v>
      </c>
      <c r="G22" s="22"/>
      <c r="H22" s="22">
        <f>EkSt16(D22,1)</f>
        <v>6160</v>
      </c>
      <c r="I22" s="22">
        <f t="shared" si="0"/>
        <v>0</v>
      </c>
      <c r="J22" s="29">
        <f>J21+$F$5</f>
        <v>45794</v>
      </c>
      <c r="K22" s="23"/>
      <c r="L22" s="22">
        <f>EkSt16(J22,0)</f>
        <v>10979</v>
      </c>
      <c r="M22" s="22"/>
      <c r="N22" s="22">
        <f>EkSt16(J22,1)</f>
        <v>6712</v>
      </c>
      <c r="O22" s="23"/>
      <c r="P22" s="2"/>
      <c r="Q22" s="2"/>
    </row>
    <row r="23" spans="1:17" ht="10.5" customHeight="1">
      <c r="A23" s="1"/>
      <c r="B23" s="2"/>
      <c r="C23" s="2"/>
      <c r="D23" s="29">
        <f>D22+$F$5</f>
        <v>43850</v>
      </c>
      <c r="E23" s="23"/>
      <c r="F23" s="22">
        <f>EkSt16(D23,0)</f>
        <v>10240</v>
      </c>
      <c r="G23" s="22"/>
      <c r="H23" s="22">
        <f>EkSt16(D23,1)</f>
        <v>6170</v>
      </c>
      <c r="I23" s="22">
        <f t="shared" si="0"/>
        <v>0</v>
      </c>
      <c r="J23" s="29">
        <f>J22+$F$5</f>
        <v>45830</v>
      </c>
      <c r="K23" s="23"/>
      <c r="L23" s="22">
        <f>EkSt16(J23,0)</f>
        <v>10992</v>
      </c>
      <c r="M23" s="22"/>
      <c r="N23" s="22">
        <f>EkSt16(J23,1)</f>
        <v>6722</v>
      </c>
      <c r="O23" s="23"/>
      <c r="P23" s="2"/>
      <c r="Q23" s="2"/>
    </row>
    <row r="24" spans="1:17" ht="4.5" customHeight="1">
      <c r="A24" s="1"/>
      <c r="B24" s="2"/>
      <c r="C24" s="2"/>
      <c r="D24" s="29"/>
      <c r="E24" s="23"/>
      <c r="F24" s="22"/>
      <c r="G24" s="22"/>
      <c r="H24" s="22"/>
      <c r="I24" s="22">
        <f t="shared" si="0"/>
        <v>0</v>
      </c>
      <c r="J24" s="29"/>
      <c r="K24" s="23"/>
      <c r="L24" s="22"/>
      <c r="M24" s="22"/>
      <c r="N24" s="22"/>
      <c r="O24" s="23"/>
      <c r="P24" s="2"/>
      <c r="Q24" s="2"/>
    </row>
    <row r="25" spans="1:17" ht="10.5" customHeight="1">
      <c r="A25" s="1"/>
      <c r="B25" s="2"/>
      <c r="C25" s="2"/>
      <c r="D25" s="29">
        <f>D23+$F$5</f>
        <v>43886</v>
      </c>
      <c r="E25" s="23"/>
      <c r="F25" s="22">
        <f>EkSt16(D25,0)</f>
        <v>10253</v>
      </c>
      <c r="G25" s="22"/>
      <c r="H25" s="22">
        <f>EkSt16(D25,1)</f>
        <v>6180</v>
      </c>
      <c r="I25" s="22">
        <f t="shared" si="0"/>
        <v>0</v>
      </c>
      <c r="J25" s="29">
        <f>J23+$F$5</f>
        <v>45866</v>
      </c>
      <c r="K25" s="23"/>
      <c r="L25" s="22">
        <f>EkSt16(J25,0)</f>
        <v>11006</v>
      </c>
      <c r="M25" s="22"/>
      <c r="N25" s="22">
        <f>EkSt16(J25,1)</f>
        <v>6732</v>
      </c>
      <c r="O25" s="23"/>
      <c r="P25" s="2"/>
      <c r="Q25" s="2"/>
    </row>
    <row r="26" spans="1:17" ht="10.5" customHeight="1">
      <c r="A26" s="1"/>
      <c r="B26" s="2"/>
      <c r="C26" s="2"/>
      <c r="D26" s="29">
        <f>D25+$F$5</f>
        <v>43922</v>
      </c>
      <c r="E26" s="23"/>
      <c r="F26" s="22">
        <f>EkSt16(D26,0)</f>
        <v>10267</v>
      </c>
      <c r="G26" s="22"/>
      <c r="H26" s="22">
        <f>EkSt16(D26,1)</f>
        <v>6190</v>
      </c>
      <c r="I26" s="22">
        <f t="shared" si="0"/>
        <v>0</v>
      </c>
      <c r="J26" s="29">
        <f>J25+$F$5</f>
        <v>45902</v>
      </c>
      <c r="K26" s="23"/>
      <c r="L26" s="22">
        <f>EkSt16(J26,0)</f>
        <v>11020</v>
      </c>
      <c r="M26" s="22"/>
      <c r="N26" s="22">
        <f>EkSt16(J26,1)</f>
        <v>6742</v>
      </c>
      <c r="O26" s="23"/>
      <c r="P26" s="2"/>
      <c r="Q26" s="2"/>
    </row>
    <row r="27" spans="1:17" ht="10.5" customHeight="1">
      <c r="A27" s="1"/>
      <c r="B27" s="2"/>
      <c r="C27" s="2"/>
      <c r="D27" s="29">
        <f>D26+$F$5</f>
        <v>43958</v>
      </c>
      <c r="E27" s="23"/>
      <c r="F27" s="22">
        <f>EkSt16(D27,0)</f>
        <v>10280</v>
      </c>
      <c r="G27" s="22"/>
      <c r="H27" s="22">
        <f>EkSt16(D27,1)</f>
        <v>6200</v>
      </c>
      <c r="I27" s="22">
        <f t="shared" si="0"/>
        <v>0</v>
      </c>
      <c r="J27" s="29">
        <f>J26+$F$5</f>
        <v>45938</v>
      </c>
      <c r="K27" s="23"/>
      <c r="L27" s="22">
        <f>EkSt16(J27,0)</f>
        <v>11034</v>
      </c>
      <c r="M27" s="22"/>
      <c r="N27" s="22">
        <f>EkSt16(J27,1)</f>
        <v>6752</v>
      </c>
      <c r="O27" s="23"/>
      <c r="P27" s="2"/>
      <c r="Q27" s="2"/>
    </row>
    <row r="28" spans="1:17" ht="10.5" customHeight="1">
      <c r="A28" s="1"/>
      <c r="B28" s="2"/>
      <c r="C28" s="2"/>
      <c r="D28" s="29">
        <f>D27+$F$5</f>
        <v>43994</v>
      </c>
      <c r="E28" s="23"/>
      <c r="F28" s="22">
        <f>EkSt16(D28,0)</f>
        <v>10294</v>
      </c>
      <c r="G28" s="22"/>
      <c r="H28" s="22">
        <f>EkSt16(D28,1)</f>
        <v>6210</v>
      </c>
      <c r="I28" s="22">
        <f t="shared" si="0"/>
        <v>0</v>
      </c>
      <c r="J28" s="29">
        <f>J27+$F$5</f>
        <v>45974</v>
      </c>
      <c r="K28" s="23"/>
      <c r="L28" s="22">
        <f>EkSt16(J28,0)</f>
        <v>11048</v>
      </c>
      <c r="M28" s="22"/>
      <c r="N28" s="22">
        <f>EkSt16(J28,1)</f>
        <v>6762</v>
      </c>
      <c r="O28" s="23"/>
      <c r="P28" s="2"/>
      <c r="Q28" s="2"/>
    </row>
    <row r="29" spans="1:17" ht="10.5" customHeight="1">
      <c r="A29" s="1"/>
      <c r="B29" s="2"/>
      <c r="C29" s="2"/>
      <c r="D29" s="29">
        <f>D28+$F$5</f>
        <v>44030</v>
      </c>
      <c r="E29" s="23"/>
      <c r="F29" s="22">
        <f>EkSt16(D29,0)</f>
        <v>10307</v>
      </c>
      <c r="G29" s="22"/>
      <c r="H29" s="22">
        <f>EkSt16(D29,1)</f>
        <v>6220</v>
      </c>
      <c r="I29" s="22">
        <f t="shared" si="0"/>
        <v>0</v>
      </c>
      <c r="J29" s="29">
        <f>J28+$F$5</f>
        <v>46010</v>
      </c>
      <c r="K29" s="23"/>
      <c r="L29" s="22">
        <f>EkSt16(J29,0)</f>
        <v>11062</v>
      </c>
      <c r="M29" s="22"/>
      <c r="N29" s="22">
        <f>EkSt16(J29,1)</f>
        <v>6772</v>
      </c>
      <c r="O29" s="23"/>
      <c r="P29" s="2"/>
      <c r="Q29" s="2"/>
    </row>
    <row r="30" spans="1:17" ht="3.75" customHeight="1">
      <c r="A30" s="1"/>
      <c r="B30" s="2"/>
      <c r="C30" s="2"/>
      <c r="D30" s="29"/>
      <c r="E30" s="23"/>
      <c r="F30" s="22"/>
      <c r="G30" s="22"/>
      <c r="H30" s="22"/>
      <c r="I30" s="22">
        <f t="shared" si="0"/>
        <v>0</v>
      </c>
      <c r="J30" s="29"/>
      <c r="K30" s="23"/>
      <c r="L30" s="22"/>
      <c r="M30" s="22"/>
      <c r="N30" s="22"/>
      <c r="O30" s="23"/>
      <c r="P30" s="2"/>
      <c r="Q30" s="2"/>
    </row>
    <row r="31" spans="1:17" ht="10.5" customHeight="1">
      <c r="A31" s="1"/>
      <c r="B31" s="2"/>
      <c r="C31" s="2"/>
      <c r="D31" s="29">
        <f>D29+$F$5</f>
        <v>44066</v>
      </c>
      <c r="E31" s="23"/>
      <c r="F31" s="22">
        <f>EkSt16(D31,0)</f>
        <v>10321</v>
      </c>
      <c r="G31" s="22"/>
      <c r="H31" s="22">
        <f>EkSt16(D31,1)</f>
        <v>6230</v>
      </c>
      <c r="I31" s="22">
        <f t="shared" si="0"/>
        <v>0</v>
      </c>
      <c r="J31" s="29">
        <f>J29+$F$5</f>
        <v>46046</v>
      </c>
      <c r="K31" s="23"/>
      <c r="L31" s="22">
        <f>EkSt16(J31,0)</f>
        <v>11076</v>
      </c>
      <c r="M31" s="22"/>
      <c r="N31" s="22">
        <f>EkSt16(J31,1)</f>
        <v>6782</v>
      </c>
      <c r="O31" s="23"/>
      <c r="P31" s="2"/>
      <c r="Q31" s="2"/>
    </row>
    <row r="32" spans="1:17" ht="10.5" customHeight="1">
      <c r="A32" s="1"/>
      <c r="B32" s="2"/>
      <c r="C32" s="2"/>
      <c r="D32" s="29">
        <f>D31+$F$5</f>
        <v>44102</v>
      </c>
      <c r="E32" s="23"/>
      <c r="F32" s="22">
        <f>EkSt16(D32,0)</f>
        <v>10334</v>
      </c>
      <c r="G32" s="22"/>
      <c r="H32" s="22">
        <f>EkSt16(D32,1)</f>
        <v>6240</v>
      </c>
      <c r="I32" s="22">
        <f t="shared" si="0"/>
        <v>0</v>
      </c>
      <c r="J32" s="29">
        <f>J31+$F$5</f>
        <v>46082</v>
      </c>
      <c r="K32" s="23"/>
      <c r="L32" s="22">
        <f>EkSt16(J32,0)</f>
        <v>11089</v>
      </c>
      <c r="M32" s="22"/>
      <c r="N32" s="22">
        <f>EkSt16(J32,1)</f>
        <v>6792</v>
      </c>
      <c r="O32" s="23"/>
      <c r="P32" s="2"/>
      <c r="Q32" s="2"/>
    </row>
    <row r="33" spans="1:17" ht="10.5" customHeight="1">
      <c r="A33" s="1"/>
      <c r="B33" s="2"/>
      <c r="C33" s="2"/>
      <c r="D33" s="29">
        <f>D32+$F$5</f>
        <v>44138</v>
      </c>
      <c r="E33" s="23"/>
      <c r="F33" s="22">
        <f>EkSt16(D33,0)</f>
        <v>10348</v>
      </c>
      <c r="G33" s="22"/>
      <c r="H33" s="22">
        <f>EkSt16(D33,1)</f>
        <v>6250</v>
      </c>
      <c r="I33" s="22">
        <f t="shared" si="0"/>
        <v>0</v>
      </c>
      <c r="J33" s="29">
        <f>J32+$F$5</f>
        <v>46118</v>
      </c>
      <c r="K33" s="23"/>
      <c r="L33" s="22">
        <f>EkSt16(J33,0)</f>
        <v>11103</v>
      </c>
      <c r="M33" s="22"/>
      <c r="N33" s="22">
        <f>EkSt16(J33,1)</f>
        <v>6804</v>
      </c>
      <c r="O33" s="23"/>
      <c r="P33" s="2"/>
      <c r="Q33" s="2"/>
    </row>
    <row r="34" spans="1:17" ht="10.5" customHeight="1">
      <c r="A34" s="1"/>
      <c r="B34" s="2"/>
      <c r="C34" s="2"/>
      <c r="D34" s="29">
        <f>D33+$F$5</f>
        <v>44174</v>
      </c>
      <c r="E34" s="23"/>
      <c r="F34" s="22">
        <f>EkSt16(D34,0)</f>
        <v>10361</v>
      </c>
      <c r="G34" s="22"/>
      <c r="H34" s="22">
        <f>EkSt16(D34,1)</f>
        <v>6258</v>
      </c>
      <c r="I34" s="22">
        <f t="shared" si="0"/>
        <v>0</v>
      </c>
      <c r="J34" s="29">
        <f>J33+$F$5</f>
        <v>46154</v>
      </c>
      <c r="K34" s="23"/>
      <c r="L34" s="22">
        <f>EkSt16(J34,0)</f>
        <v>11117</v>
      </c>
      <c r="M34" s="22"/>
      <c r="N34" s="22">
        <f>EkSt16(J34,1)</f>
        <v>6814</v>
      </c>
      <c r="O34" s="23"/>
      <c r="P34" s="2"/>
      <c r="Q34" s="2"/>
    </row>
    <row r="35" spans="1:17" ht="10.5" customHeight="1">
      <c r="A35" s="1"/>
      <c r="B35" s="2"/>
      <c r="C35" s="2"/>
      <c r="D35" s="29">
        <f>D34+$F$5</f>
        <v>44210</v>
      </c>
      <c r="E35" s="23"/>
      <c r="F35" s="22">
        <f>EkSt16(D35,0)</f>
        <v>10375</v>
      </c>
      <c r="G35" s="22"/>
      <c r="H35" s="22">
        <f>EkSt16(D35,1)</f>
        <v>6268</v>
      </c>
      <c r="I35" s="22">
        <f t="shared" si="0"/>
        <v>0</v>
      </c>
      <c r="J35" s="29">
        <f>J34+$F$5</f>
        <v>46190</v>
      </c>
      <c r="K35" s="23"/>
      <c r="L35" s="22">
        <f>EkSt16(J35,0)</f>
        <v>11131</v>
      </c>
      <c r="M35" s="22"/>
      <c r="N35" s="22">
        <f>EkSt16(J35,1)</f>
        <v>6824</v>
      </c>
      <c r="O35" s="23"/>
      <c r="P35" s="2"/>
      <c r="Q35" s="2"/>
    </row>
    <row r="36" spans="1:17" ht="3" customHeight="1">
      <c r="A36" s="1"/>
      <c r="B36" s="2"/>
      <c r="C36" s="2"/>
      <c r="D36" s="29"/>
      <c r="E36" s="23"/>
      <c r="F36" s="22"/>
      <c r="G36" s="22"/>
      <c r="H36" s="22"/>
      <c r="I36" s="22">
        <f t="shared" si="0"/>
        <v>0</v>
      </c>
      <c r="J36" s="29"/>
      <c r="K36" s="23"/>
      <c r="L36" s="22"/>
      <c r="M36" s="22"/>
      <c r="N36" s="22"/>
      <c r="O36" s="23"/>
      <c r="P36" s="2"/>
      <c r="Q36" s="2"/>
    </row>
    <row r="37" spans="1:17" ht="10.5" customHeight="1">
      <c r="A37" s="1"/>
      <c r="B37" s="2"/>
      <c r="C37" s="2"/>
      <c r="D37" s="29">
        <f>D35+$F$5</f>
        <v>44246</v>
      </c>
      <c r="E37" s="23"/>
      <c r="F37" s="22">
        <f>EkSt16(D37,0)</f>
        <v>10389</v>
      </c>
      <c r="G37" s="22"/>
      <c r="H37" s="22">
        <f>EkSt16(D37,1)</f>
        <v>6278</v>
      </c>
      <c r="I37" s="22">
        <f t="shared" si="0"/>
        <v>0</v>
      </c>
      <c r="J37" s="29">
        <f>J35+$F$5</f>
        <v>46226</v>
      </c>
      <c r="K37" s="23"/>
      <c r="L37" s="22">
        <f>EkSt16(J37,0)</f>
        <v>11145</v>
      </c>
      <c r="M37" s="22"/>
      <c r="N37" s="22">
        <f>EkSt16(J37,1)</f>
        <v>6834</v>
      </c>
      <c r="O37" s="23"/>
      <c r="P37" s="2"/>
      <c r="Q37" s="2"/>
    </row>
    <row r="38" spans="1:17" ht="10.5" customHeight="1">
      <c r="A38" s="1"/>
      <c r="B38" s="2"/>
      <c r="C38" s="2"/>
      <c r="D38" s="29">
        <f>D37+$F$5</f>
        <v>44282</v>
      </c>
      <c r="E38" s="23"/>
      <c r="F38" s="22">
        <f>EkSt16(D38,0)</f>
        <v>10402</v>
      </c>
      <c r="G38" s="22"/>
      <c r="H38" s="22">
        <f>EkSt16(D38,1)</f>
        <v>6288</v>
      </c>
      <c r="I38" s="22">
        <f t="shared" si="0"/>
        <v>0</v>
      </c>
      <c r="J38" s="29">
        <f>J37+$F$5</f>
        <v>46262</v>
      </c>
      <c r="K38" s="23"/>
      <c r="L38" s="22">
        <f>EkSt16(J38,0)</f>
        <v>11159</v>
      </c>
      <c r="M38" s="22"/>
      <c r="N38" s="22">
        <f>EkSt16(J38,1)</f>
        <v>6844</v>
      </c>
      <c r="O38" s="23"/>
      <c r="P38" s="2"/>
      <c r="Q38" s="2"/>
    </row>
    <row r="39" spans="1:17" ht="10.5" customHeight="1">
      <c r="A39" s="1"/>
      <c r="B39" s="2"/>
      <c r="C39" s="2"/>
      <c r="D39" s="29">
        <f>D38+$F$5</f>
        <v>44318</v>
      </c>
      <c r="E39" s="23"/>
      <c r="F39" s="22">
        <f>EkSt16(D39,0)</f>
        <v>10416</v>
      </c>
      <c r="G39" s="22"/>
      <c r="H39" s="22">
        <f>EkSt16(D39,1)</f>
        <v>6300</v>
      </c>
      <c r="I39" s="22">
        <f t="shared" si="0"/>
        <v>0</v>
      </c>
      <c r="J39" s="29">
        <f>J38+$F$5</f>
        <v>46298</v>
      </c>
      <c r="K39" s="23"/>
      <c r="L39" s="22">
        <f>EkSt16(J39,0)</f>
        <v>11173</v>
      </c>
      <c r="M39" s="22"/>
      <c r="N39" s="22">
        <f>EkSt16(J39,1)</f>
        <v>6854</v>
      </c>
      <c r="O39" s="23"/>
      <c r="P39" s="2"/>
      <c r="Q39" s="2"/>
    </row>
    <row r="40" spans="1:17" ht="10.5" customHeight="1">
      <c r="A40" s="1"/>
      <c r="B40" s="2"/>
      <c r="C40" s="2"/>
      <c r="D40" s="29">
        <f>D39+$F$5</f>
        <v>44354</v>
      </c>
      <c r="E40" s="23"/>
      <c r="F40" s="22">
        <f>EkSt16(D40,0)</f>
        <v>10429</v>
      </c>
      <c r="G40" s="22"/>
      <c r="H40" s="22">
        <f>EkSt16(D40,1)</f>
        <v>6310</v>
      </c>
      <c r="I40" s="22">
        <f t="shared" si="0"/>
        <v>0</v>
      </c>
      <c r="J40" s="29">
        <f>J39+$F$5</f>
        <v>46334</v>
      </c>
      <c r="K40" s="23"/>
      <c r="L40" s="22">
        <f>EkSt16(J40,0)</f>
        <v>11187</v>
      </c>
      <c r="M40" s="22"/>
      <c r="N40" s="22">
        <f>EkSt16(J40,1)</f>
        <v>6864</v>
      </c>
      <c r="O40" s="23"/>
      <c r="P40" s="2"/>
      <c r="Q40" s="2"/>
    </row>
    <row r="41" spans="1:17" ht="10.5" customHeight="1">
      <c r="A41" s="1"/>
      <c r="B41" s="2"/>
      <c r="C41" s="2"/>
      <c r="D41" s="29">
        <f>D40+$F$5</f>
        <v>44390</v>
      </c>
      <c r="E41" s="23"/>
      <c r="F41" s="22">
        <f>EkSt16(D41,0)</f>
        <v>10443</v>
      </c>
      <c r="G41" s="22"/>
      <c r="H41" s="22">
        <f>EkSt16(D41,1)</f>
        <v>6320</v>
      </c>
      <c r="I41" s="22">
        <f t="shared" si="0"/>
        <v>0</v>
      </c>
      <c r="J41" s="29">
        <f>J40+$F$5</f>
        <v>46370</v>
      </c>
      <c r="K41" s="23"/>
      <c r="L41" s="22">
        <f>EkSt16(J41,0)</f>
        <v>11201</v>
      </c>
      <c r="M41" s="22"/>
      <c r="N41" s="22">
        <f>EkSt16(J41,1)</f>
        <v>6874</v>
      </c>
      <c r="O41" s="23"/>
      <c r="P41" s="2"/>
      <c r="Q41" s="2"/>
    </row>
    <row r="42" spans="1:17" ht="4.5" customHeight="1">
      <c r="A42" s="1"/>
      <c r="B42" s="2"/>
      <c r="C42" s="2"/>
      <c r="D42" s="29"/>
      <c r="E42" s="23"/>
      <c r="F42" s="22"/>
      <c r="G42" s="22"/>
      <c r="H42" s="22"/>
      <c r="I42" s="22">
        <f t="shared" si="0"/>
        <v>0</v>
      </c>
      <c r="J42" s="29"/>
      <c r="K42" s="23"/>
      <c r="L42" s="22"/>
      <c r="M42" s="22"/>
      <c r="N42" s="22"/>
      <c r="O42" s="23"/>
      <c r="P42" s="2"/>
      <c r="Q42" s="2"/>
    </row>
    <row r="43" spans="1:17" ht="10.5" customHeight="1">
      <c r="A43" s="1"/>
      <c r="B43" s="2"/>
      <c r="C43" s="2"/>
      <c r="D43" s="29">
        <f>D41+$F$5</f>
        <v>44426</v>
      </c>
      <c r="E43" s="23"/>
      <c r="F43" s="22">
        <f>EkSt16(D43,0)</f>
        <v>10457</v>
      </c>
      <c r="G43" s="22"/>
      <c r="H43" s="22">
        <f>EkSt16(D43,1)</f>
        <v>6330</v>
      </c>
      <c r="I43" s="22">
        <f t="shared" si="0"/>
        <v>0</v>
      </c>
      <c r="J43" s="29">
        <f>J41+$F$5</f>
        <v>46406</v>
      </c>
      <c r="K43" s="23"/>
      <c r="L43" s="22">
        <f>EkSt16(J43,0)</f>
        <v>11215</v>
      </c>
      <c r="M43" s="22"/>
      <c r="N43" s="22">
        <f>EkSt16(J43,1)</f>
        <v>6884</v>
      </c>
      <c r="O43" s="23"/>
      <c r="P43" s="2"/>
      <c r="Q43" s="2"/>
    </row>
    <row r="44" spans="1:17" ht="10.5" customHeight="1">
      <c r="A44" s="1"/>
      <c r="B44" s="2"/>
      <c r="C44" s="2"/>
      <c r="D44" s="29">
        <f>D43+$F$5</f>
        <v>44462</v>
      </c>
      <c r="E44" s="23"/>
      <c r="F44" s="22">
        <f>EkSt16(D44,0)</f>
        <v>10470</v>
      </c>
      <c r="G44" s="22"/>
      <c r="H44" s="22">
        <f>EkSt16(D44,1)</f>
        <v>6340</v>
      </c>
      <c r="I44" s="22">
        <f t="shared" si="0"/>
        <v>0</v>
      </c>
      <c r="J44" s="29">
        <f>J43+$F$5</f>
        <v>46442</v>
      </c>
      <c r="K44" s="23"/>
      <c r="L44" s="22">
        <f>EkSt16(J44,0)</f>
        <v>11229</v>
      </c>
      <c r="M44" s="22"/>
      <c r="N44" s="22">
        <f>EkSt16(J44,1)</f>
        <v>6894</v>
      </c>
      <c r="O44" s="23"/>
      <c r="P44" s="2"/>
      <c r="Q44" s="2"/>
    </row>
    <row r="45" spans="1:17" ht="10.5" customHeight="1">
      <c r="A45" s="1"/>
      <c r="B45" s="2"/>
      <c r="C45" s="2"/>
      <c r="D45" s="29">
        <f>D44+$F$5</f>
        <v>44498</v>
      </c>
      <c r="E45" s="23"/>
      <c r="F45" s="22">
        <f>EkSt16(D45,0)</f>
        <v>10484</v>
      </c>
      <c r="G45" s="22"/>
      <c r="H45" s="22">
        <f>EkSt16(D45,1)</f>
        <v>6350</v>
      </c>
      <c r="I45" s="22">
        <f t="shared" si="0"/>
        <v>0</v>
      </c>
      <c r="J45" s="29">
        <f>J44+$F$5</f>
        <v>46478</v>
      </c>
      <c r="K45" s="23"/>
      <c r="L45" s="22">
        <f>EkSt16(J45,0)</f>
        <v>11243</v>
      </c>
      <c r="M45" s="22"/>
      <c r="N45" s="22">
        <f>EkSt16(J45,1)</f>
        <v>6904</v>
      </c>
      <c r="O45" s="23"/>
      <c r="P45" s="2"/>
      <c r="Q45" s="2"/>
    </row>
    <row r="46" spans="1:17" ht="10.5" customHeight="1">
      <c r="A46" s="1"/>
      <c r="B46" s="2"/>
      <c r="C46" s="2"/>
      <c r="D46" s="29">
        <f>D45+$F$5</f>
        <v>44534</v>
      </c>
      <c r="E46" s="23"/>
      <c r="F46" s="22">
        <f>EkSt16(D46,0)</f>
        <v>10498</v>
      </c>
      <c r="G46" s="22"/>
      <c r="H46" s="22">
        <f>EkSt16(D46,1)</f>
        <v>6360</v>
      </c>
      <c r="I46" s="22">
        <f t="shared" si="0"/>
        <v>0</v>
      </c>
      <c r="J46" s="29">
        <f>J45+$F$5</f>
        <v>46514</v>
      </c>
      <c r="K46" s="23"/>
      <c r="L46" s="22">
        <f>EkSt16(J46,0)</f>
        <v>11257</v>
      </c>
      <c r="M46" s="22"/>
      <c r="N46" s="22">
        <f>EkSt16(J46,1)</f>
        <v>6914</v>
      </c>
      <c r="O46" s="23"/>
      <c r="P46" s="2"/>
      <c r="Q46" s="2"/>
    </row>
    <row r="47" spans="1:17" ht="10.5" customHeight="1">
      <c r="A47" s="1"/>
      <c r="B47" s="2"/>
      <c r="C47" s="2"/>
      <c r="D47" s="29">
        <f>D46+$F$5</f>
        <v>44570</v>
      </c>
      <c r="E47" s="23"/>
      <c r="F47" s="22">
        <f>EkSt16(D47,0)</f>
        <v>10511</v>
      </c>
      <c r="G47" s="22"/>
      <c r="H47" s="22">
        <f>EkSt16(D47,1)</f>
        <v>6370</v>
      </c>
      <c r="I47" s="22">
        <f t="shared" si="0"/>
        <v>0</v>
      </c>
      <c r="J47" s="29">
        <f>J46+$F$5</f>
        <v>46550</v>
      </c>
      <c r="K47" s="23"/>
      <c r="L47" s="22">
        <f>EkSt16(J47,0)</f>
        <v>11270</v>
      </c>
      <c r="M47" s="22"/>
      <c r="N47" s="22">
        <f>EkSt16(J47,1)</f>
        <v>6926</v>
      </c>
      <c r="O47" s="23"/>
      <c r="P47" s="2"/>
      <c r="Q47" s="2"/>
    </row>
    <row r="48" spans="1:17" ht="3.75" customHeight="1">
      <c r="A48" s="1"/>
      <c r="B48" s="2"/>
      <c r="C48" s="2"/>
      <c r="D48" s="29"/>
      <c r="E48" s="23"/>
      <c r="F48" s="22"/>
      <c r="G48" s="22"/>
      <c r="H48" s="22"/>
      <c r="I48" s="22">
        <f t="shared" si="0"/>
        <v>0</v>
      </c>
      <c r="J48" s="29"/>
      <c r="K48" s="23"/>
      <c r="L48" s="22"/>
      <c r="M48" s="22"/>
      <c r="N48" s="22"/>
      <c r="O48" s="23"/>
      <c r="P48" s="2"/>
      <c r="Q48" s="2"/>
    </row>
    <row r="49" spans="1:17" ht="10.5" customHeight="1">
      <c r="A49" s="1"/>
      <c r="B49" s="2"/>
      <c r="C49" s="2"/>
      <c r="D49" s="29">
        <f>D47+$F$5</f>
        <v>44606</v>
      </c>
      <c r="E49" s="23"/>
      <c r="F49" s="22">
        <f>EkSt16(D49,0)</f>
        <v>10525</v>
      </c>
      <c r="G49" s="22"/>
      <c r="H49" s="22">
        <f>EkSt16(D49,1)</f>
        <v>6380</v>
      </c>
      <c r="I49" s="22">
        <f t="shared" si="0"/>
        <v>0</v>
      </c>
      <c r="J49" s="29">
        <f>J47+$F$5</f>
        <v>46586</v>
      </c>
      <c r="K49" s="23"/>
      <c r="L49" s="22">
        <f>EkSt16(J49,0)</f>
        <v>11284</v>
      </c>
      <c r="M49" s="22"/>
      <c r="N49" s="22">
        <f>EkSt16(J49,1)</f>
        <v>6936</v>
      </c>
      <c r="O49" s="23"/>
      <c r="P49" s="2"/>
      <c r="Q49" s="2"/>
    </row>
    <row r="50" spans="1:17" ht="10.5" customHeight="1">
      <c r="A50" s="1"/>
      <c r="B50" s="2"/>
      <c r="C50" s="2"/>
      <c r="D50" s="29">
        <f>D49+$F$5</f>
        <v>44642</v>
      </c>
      <c r="E50" s="23"/>
      <c r="F50" s="22">
        <f>EkSt16(D50,0)</f>
        <v>10539</v>
      </c>
      <c r="G50" s="22"/>
      <c r="H50" s="22">
        <f>EkSt16(D50,1)</f>
        <v>6390</v>
      </c>
      <c r="I50" s="22">
        <f t="shared" si="0"/>
        <v>0</v>
      </c>
      <c r="J50" s="29">
        <f>J49+$F$5</f>
        <v>46622</v>
      </c>
      <c r="K50" s="23"/>
      <c r="L50" s="22">
        <f>EkSt16(J50,0)</f>
        <v>11298</v>
      </c>
      <c r="M50" s="22"/>
      <c r="N50" s="22">
        <f>EkSt16(J50,1)</f>
        <v>6946</v>
      </c>
      <c r="O50" s="23"/>
      <c r="P50" s="2"/>
      <c r="Q50" s="2"/>
    </row>
    <row r="51" spans="1:17" ht="10.5" customHeight="1">
      <c r="A51" s="1"/>
      <c r="B51" s="2"/>
      <c r="C51" s="2"/>
      <c r="D51" s="29">
        <f>D50+$F$5</f>
        <v>44678</v>
      </c>
      <c r="E51" s="23"/>
      <c r="F51" s="22">
        <f>EkSt16(D51,0)</f>
        <v>10552</v>
      </c>
      <c r="G51" s="22"/>
      <c r="H51" s="22">
        <f>EkSt16(D51,1)</f>
        <v>6400</v>
      </c>
      <c r="I51" s="22">
        <f t="shared" si="0"/>
        <v>0</v>
      </c>
      <c r="J51" s="29">
        <f>J50+$F$5</f>
        <v>46658</v>
      </c>
      <c r="K51" s="23"/>
      <c r="L51" s="22">
        <f>EkSt16(J51,0)</f>
        <v>11312</v>
      </c>
      <c r="M51" s="22"/>
      <c r="N51" s="22">
        <f>EkSt16(J51,1)</f>
        <v>6956</v>
      </c>
      <c r="O51" s="23"/>
      <c r="P51" s="2"/>
      <c r="Q51" s="2"/>
    </row>
    <row r="52" spans="1:17" ht="10.5" customHeight="1">
      <c r="A52" s="1"/>
      <c r="B52" s="2"/>
      <c r="C52" s="2"/>
      <c r="D52" s="29">
        <f>D51+$F$5</f>
        <v>44714</v>
      </c>
      <c r="E52" s="23"/>
      <c r="F52" s="22">
        <f>EkSt16(D52,0)</f>
        <v>10566</v>
      </c>
      <c r="G52" s="22"/>
      <c r="H52" s="22">
        <f>EkSt16(D52,1)</f>
        <v>6410</v>
      </c>
      <c r="I52" s="22">
        <f t="shared" si="0"/>
        <v>0</v>
      </c>
      <c r="J52" s="29">
        <f>J51+$F$5</f>
        <v>46694</v>
      </c>
      <c r="K52" s="23"/>
      <c r="L52" s="22">
        <f>EkSt16(J52,0)</f>
        <v>11326</v>
      </c>
      <c r="M52" s="22"/>
      <c r="N52" s="22">
        <f>EkSt16(J52,1)</f>
        <v>6966</v>
      </c>
      <c r="O52" s="23"/>
      <c r="P52" s="2"/>
      <c r="Q52" s="2"/>
    </row>
    <row r="53" spans="1:17" ht="10.5" customHeight="1">
      <c r="A53" s="1"/>
      <c r="B53" s="2"/>
      <c r="C53" s="2"/>
      <c r="D53" s="29">
        <f>D52+$F$5</f>
        <v>44750</v>
      </c>
      <c r="E53" s="23"/>
      <c r="F53" s="22">
        <f>EkSt16(D53,0)</f>
        <v>10580</v>
      </c>
      <c r="G53" s="22"/>
      <c r="H53" s="22">
        <f>EkSt16(D53,1)</f>
        <v>6420</v>
      </c>
      <c r="I53" s="22">
        <f t="shared" si="0"/>
        <v>0</v>
      </c>
      <c r="J53" s="29">
        <f>J52+$F$5</f>
        <v>46730</v>
      </c>
      <c r="K53" s="23"/>
      <c r="L53" s="22">
        <f>EkSt16(J53,0)</f>
        <v>11340</v>
      </c>
      <c r="M53" s="22"/>
      <c r="N53" s="22">
        <f>EkSt16(J53,1)</f>
        <v>6976</v>
      </c>
      <c r="O53" s="23"/>
      <c r="P53" s="2"/>
      <c r="Q53" s="2"/>
    </row>
    <row r="54" spans="1:17" ht="3.75" customHeight="1">
      <c r="A54" s="1"/>
      <c r="B54" s="2"/>
      <c r="C54" s="2"/>
      <c r="D54" s="29"/>
      <c r="E54" s="23"/>
      <c r="F54" s="22"/>
      <c r="G54" s="22"/>
      <c r="H54" s="22"/>
      <c r="I54" s="22">
        <f t="shared" si="0"/>
        <v>0</v>
      </c>
      <c r="J54" s="29"/>
      <c r="K54" s="23"/>
      <c r="L54" s="22"/>
      <c r="M54" s="22"/>
      <c r="N54" s="22"/>
      <c r="O54" s="23"/>
      <c r="P54" s="2"/>
      <c r="Q54" s="2"/>
    </row>
    <row r="55" spans="1:17" ht="10.5" customHeight="1">
      <c r="A55" s="1"/>
      <c r="B55" s="2"/>
      <c r="C55" s="2"/>
      <c r="D55" s="29">
        <f>D53+$F$5</f>
        <v>44786</v>
      </c>
      <c r="E55" s="23"/>
      <c r="F55" s="22">
        <f>EkSt16(D55,0)</f>
        <v>10593</v>
      </c>
      <c r="G55" s="22"/>
      <c r="H55" s="22">
        <f>EkSt16(D55,1)</f>
        <v>6430</v>
      </c>
      <c r="I55" s="22">
        <f t="shared" si="0"/>
        <v>0</v>
      </c>
      <c r="J55" s="29">
        <f>J53+$F$5</f>
        <v>46766</v>
      </c>
      <c r="K55" s="23"/>
      <c r="L55" s="22">
        <f>EkSt16(J55,0)</f>
        <v>11354</v>
      </c>
      <c r="M55" s="22"/>
      <c r="N55" s="22">
        <f>EkSt16(J55,1)</f>
        <v>6986</v>
      </c>
      <c r="O55" s="23"/>
      <c r="P55" s="2"/>
      <c r="Q55" s="2"/>
    </row>
    <row r="56" spans="1:17" ht="10.5" customHeight="1">
      <c r="A56" s="1"/>
      <c r="B56" s="2"/>
      <c r="C56" s="2"/>
      <c r="D56" s="29">
        <f>D55+$F$5</f>
        <v>44822</v>
      </c>
      <c r="E56" s="23"/>
      <c r="F56" s="22">
        <f>EkSt16(D56,0)</f>
        <v>10607</v>
      </c>
      <c r="G56" s="22"/>
      <c r="H56" s="22">
        <f>EkSt16(D56,1)</f>
        <v>6440</v>
      </c>
      <c r="I56" s="22">
        <f t="shared" si="0"/>
        <v>0</v>
      </c>
      <c r="J56" s="29">
        <f>J55+$F$5</f>
        <v>46802</v>
      </c>
      <c r="K56" s="23"/>
      <c r="L56" s="22">
        <f>EkSt16(J56,0)</f>
        <v>11368</v>
      </c>
      <c r="M56" s="22"/>
      <c r="N56" s="22">
        <f>EkSt16(J56,1)</f>
        <v>6996</v>
      </c>
      <c r="O56" s="23"/>
      <c r="P56" s="2"/>
      <c r="Q56" s="2"/>
    </row>
    <row r="57" spans="1:17" ht="10.5" customHeight="1">
      <c r="A57" s="1"/>
      <c r="B57" s="2"/>
      <c r="C57" s="2"/>
      <c r="D57" s="29">
        <f>D56+$F$5</f>
        <v>44858</v>
      </c>
      <c r="E57" s="23"/>
      <c r="F57" s="22">
        <f>EkSt16(D57,0)</f>
        <v>10621</v>
      </c>
      <c r="G57" s="22"/>
      <c r="H57" s="22">
        <f>EkSt16(D57,1)</f>
        <v>6450</v>
      </c>
      <c r="I57" s="22">
        <f t="shared" si="0"/>
        <v>0</v>
      </c>
      <c r="J57" s="29">
        <f>J56+$F$5</f>
        <v>46838</v>
      </c>
      <c r="K57" s="23"/>
      <c r="L57" s="22">
        <f>EkSt16(J57,0)</f>
        <v>11382</v>
      </c>
      <c r="M57" s="22"/>
      <c r="N57" s="22">
        <f>EkSt16(J57,1)</f>
        <v>7006</v>
      </c>
      <c r="O57" s="23"/>
      <c r="P57" s="2"/>
      <c r="Q57" s="2"/>
    </row>
    <row r="58" spans="1:17" ht="10.5" customHeight="1">
      <c r="A58" s="1"/>
      <c r="B58" s="2"/>
      <c r="C58" s="2"/>
      <c r="D58" s="29">
        <f>D57+$F$5</f>
        <v>44894</v>
      </c>
      <c r="E58" s="23"/>
      <c r="F58" s="22">
        <f>EkSt16(D58,0)</f>
        <v>10634</v>
      </c>
      <c r="G58" s="22"/>
      <c r="H58" s="22">
        <f>EkSt16(D58,1)</f>
        <v>6460</v>
      </c>
      <c r="I58" s="22">
        <f t="shared" si="0"/>
        <v>0</v>
      </c>
      <c r="J58" s="29">
        <f>J57+$F$5</f>
        <v>46874</v>
      </c>
      <c r="K58" s="23"/>
      <c r="L58" s="22">
        <f>EkSt16(J58,0)</f>
        <v>11396</v>
      </c>
      <c r="M58" s="22"/>
      <c r="N58" s="22">
        <f>EkSt16(J58,1)</f>
        <v>7016</v>
      </c>
      <c r="O58" s="23"/>
      <c r="P58" s="2"/>
      <c r="Q58" s="2"/>
    </row>
    <row r="59" spans="1:17" ht="10.5" customHeight="1">
      <c r="A59" s="1"/>
      <c r="B59" s="2"/>
      <c r="C59" s="2"/>
      <c r="D59" s="29">
        <f>D58+$F$5</f>
        <v>44930</v>
      </c>
      <c r="E59" s="23"/>
      <c r="F59" s="22">
        <f>EkSt16(D59,0)</f>
        <v>10648</v>
      </c>
      <c r="G59" s="22"/>
      <c r="H59" s="22">
        <f>EkSt16(D59,1)</f>
        <v>6470</v>
      </c>
      <c r="I59" s="22">
        <f t="shared" si="0"/>
        <v>0</v>
      </c>
      <c r="J59" s="29">
        <f>J58+$F$5</f>
        <v>46910</v>
      </c>
      <c r="K59" s="23"/>
      <c r="L59" s="22">
        <f>EkSt16(J59,0)</f>
        <v>11410</v>
      </c>
      <c r="M59" s="22"/>
      <c r="N59" s="22">
        <f>EkSt16(J59,1)</f>
        <v>7028</v>
      </c>
      <c r="O59" s="23"/>
      <c r="P59" s="2"/>
      <c r="Q59" s="2"/>
    </row>
    <row r="60" spans="1:17" ht="4.5" customHeight="1">
      <c r="A60" s="1"/>
      <c r="B60" s="2"/>
      <c r="C60" s="2"/>
      <c r="D60" s="29"/>
      <c r="E60" s="23"/>
      <c r="F60" s="22"/>
      <c r="G60" s="22"/>
      <c r="H60" s="22"/>
      <c r="I60" s="22">
        <f t="shared" si="0"/>
        <v>0</v>
      </c>
      <c r="J60" s="29"/>
      <c r="K60" s="23"/>
      <c r="L60" s="22"/>
      <c r="M60" s="22"/>
      <c r="N60" s="22"/>
      <c r="O60" s="23"/>
      <c r="P60" s="2"/>
      <c r="Q60" s="2"/>
    </row>
    <row r="61" spans="1:17" ht="10.5" customHeight="1">
      <c r="A61" s="1"/>
      <c r="B61" s="2"/>
      <c r="C61" s="2"/>
      <c r="D61" s="29">
        <f>D59+$F$5</f>
        <v>44966</v>
      </c>
      <c r="E61" s="23"/>
      <c r="F61" s="22">
        <f>EkSt16(D61,0)</f>
        <v>10662</v>
      </c>
      <c r="G61" s="22"/>
      <c r="H61" s="22">
        <f>EkSt16(D61,1)</f>
        <v>6480</v>
      </c>
      <c r="I61" s="22">
        <f t="shared" si="0"/>
        <v>0</v>
      </c>
      <c r="J61" s="29">
        <f>J59+$F$5</f>
        <v>46946</v>
      </c>
      <c r="K61" s="23"/>
      <c r="L61" s="22">
        <f>EkSt16(J61,0)</f>
        <v>11424</v>
      </c>
      <c r="M61" s="22"/>
      <c r="N61" s="22">
        <f>EkSt16(J61,1)</f>
        <v>7038</v>
      </c>
      <c r="O61" s="23"/>
      <c r="P61" s="2"/>
      <c r="Q61" s="2"/>
    </row>
    <row r="62" spans="1:17" ht="10.5" customHeight="1">
      <c r="A62" s="1"/>
      <c r="B62" s="2"/>
      <c r="C62" s="2"/>
      <c r="D62" s="29">
        <f>D61+$F$5</f>
        <v>45002</v>
      </c>
      <c r="E62" s="23"/>
      <c r="F62" s="22">
        <f>EkSt16(D62,0)</f>
        <v>10675</v>
      </c>
      <c r="G62" s="22"/>
      <c r="H62" s="22">
        <f>EkSt16(D62,1)</f>
        <v>6490</v>
      </c>
      <c r="I62" s="22">
        <f t="shared" si="0"/>
        <v>0</v>
      </c>
      <c r="J62" s="29">
        <f>J61+$F$5</f>
        <v>46982</v>
      </c>
      <c r="K62" s="23"/>
      <c r="L62" s="22">
        <f>EkSt16(J62,0)</f>
        <v>11438</v>
      </c>
      <c r="M62" s="22"/>
      <c r="N62" s="22">
        <f>EkSt16(J62,1)</f>
        <v>7048</v>
      </c>
      <c r="O62" s="23"/>
      <c r="P62" s="2"/>
      <c r="Q62" s="2"/>
    </row>
    <row r="63" spans="1:17" ht="10.5" customHeight="1">
      <c r="A63" s="1"/>
      <c r="B63" s="2"/>
      <c r="C63" s="2"/>
      <c r="D63" s="29">
        <f>D62+$F$5</f>
        <v>45038</v>
      </c>
      <c r="E63" s="23"/>
      <c r="F63" s="22">
        <f>EkSt16(D63,0)</f>
        <v>10689</v>
      </c>
      <c r="G63" s="22"/>
      <c r="H63" s="22">
        <f>EkSt16(D63,1)</f>
        <v>6500</v>
      </c>
      <c r="I63" s="22">
        <f t="shared" si="0"/>
        <v>0</v>
      </c>
      <c r="J63" s="29">
        <f>J62+$F$5</f>
        <v>47018</v>
      </c>
      <c r="K63" s="23"/>
      <c r="L63" s="22">
        <f>EkSt16(J63,0)</f>
        <v>11453</v>
      </c>
      <c r="M63" s="22"/>
      <c r="N63" s="22">
        <f>EkSt16(J63,1)</f>
        <v>7058</v>
      </c>
      <c r="O63" s="23"/>
      <c r="P63" s="2"/>
      <c r="Q63" s="2"/>
    </row>
    <row r="64" spans="1:17" ht="10.5" customHeight="1">
      <c r="A64" s="1"/>
      <c r="B64" s="2"/>
      <c r="C64" s="2"/>
      <c r="D64" s="29">
        <f>D63+$F$5</f>
        <v>45074</v>
      </c>
      <c r="E64" s="23"/>
      <c r="F64" s="22">
        <f>EkSt16(D64,0)</f>
        <v>10703</v>
      </c>
      <c r="G64" s="22"/>
      <c r="H64" s="22">
        <f>EkSt16(D64,1)</f>
        <v>6510</v>
      </c>
      <c r="I64" s="22">
        <f t="shared" si="0"/>
        <v>0</v>
      </c>
      <c r="J64" s="29">
        <f>J63+$F$5</f>
        <v>47054</v>
      </c>
      <c r="K64" s="23"/>
      <c r="L64" s="22">
        <f>EkSt16(J64,0)</f>
        <v>11467</v>
      </c>
      <c r="M64" s="22"/>
      <c r="N64" s="22">
        <f>EkSt16(J64,1)</f>
        <v>7068</v>
      </c>
      <c r="O64" s="23"/>
      <c r="P64" s="2"/>
      <c r="Q64" s="2"/>
    </row>
    <row r="65" spans="1:17" ht="10.5" customHeight="1">
      <c r="A65" s="1"/>
      <c r="B65" s="2"/>
      <c r="C65" s="2"/>
      <c r="D65" s="29">
        <f>D64+$F$5</f>
        <v>45110</v>
      </c>
      <c r="E65" s="23"/>
      <c r="F65" s="22">
        <f>EkSt16(D65,0)</f>
        <v>10717</v>
      </c>
      <c r="G65" s="22"/>
      <c r="H65" s="22">
        <f>EkSt16(D65,1)</f>
        <v>6520</v>
      </c>
      <c r="I65" s="22">
        <f t="shared" si="0"/>
        <v>0</v>
      </c>
      <c r="J65" s="29">
        <f>J64+$F$5</f>
        <v>47090</v>
      </c>
      <c r="K65" s="23"/>
      <c r="L65" s="22">
        <f>EkSt16(J65,0)</f>
        <v>11481</v>
      </c>
      <c r="M65" s="22"/>
      <c r="N65" s="22">
        <f>EkSt16(J65,1)</f>
        <v>7078</v>
      </c>
      <c r="O65" s="23"/>
      <c r="P65" s="2"/>
      <c r="Q65" s="2"/>
    </row>
    <row r="66" spans="1:17" ht="4.5" customHeight="1">
      <c r="A66" s="1"/>
      <c r="B66" s="2"/>
      <c r="C66" s="2"/>
      <c r="D66" s="29"/>
      <c r="E66" s="23"/>
      <c r="F66" s="22"/>
      <c r="G66" s="22"/>
      <c r="H66" s="22"/>
      <c r="I66" s="22">
        <f t="shared" si="0"/>
        <v>0</v>
      </c>
      <c r="J66" s="29"/>
      <c r="K66" s="23"/>
      <c r="L66" s="22"/>
      <c r="M66" s="22"/>
      <c r="N66" s="22"/>
      <c r="O66" s="23"/>
      <c r="P66" s="2"/>
      <c r="Q66" s="2"/>
    </row>
    <row r="67" spans="1:17" ht="10.5" customHeight="1">
      <c r="A67" s="1"/>
      <c r="B67" s="2"/>
      <c r="C67" s="2"/>
      <c r="D67" s="29">
        <f>D65+$F$5</f>
        <v>45146</v>
      </c>
      <c r="E67" s="23"/>
      <c r="F67" s="22">
        <f>EkSt16(D67,0)</f>
        <v>10730</v>
      </c>
      <c r="G67" s="22"/>
      <c r="H67" s="22">
        <f>EkSt16(D67,1)</f>
        <v>6530</v>
      </c>
      <c r="I67" s="22">
        <f t="shared" si="0"/>
        <v>0</v>
      </c>
      <c r="J67" s="29">
        <f>J65+$F$5</f>
        <v>47126</v>
      </c>
      <c r="K67" s="23"/>
      <c r="L67" s="22">
        <f>EkSt16(J67,0)</f>
        <v>11495</v>
      </c>
      <c r="M67" s="22"/>
      <c r="N67" s="22">
        <f>EkSt16(J67,1)</f>
        <v>7088</v>
      </c>
      <c r="O67" s="23"/>
      <c r="P67" s="2"/>
      <c r="Q67" s="2"/>
    </row>
    <row r="68" spans="1:17" ht="10.5" customHeight="1">
      <c r="A68" s="1"/>
      <c r="B68" s="2"/>
      <c r="C68" s="2"/>
      <c r="D68" s="29">
        <f>D67+$F$5</f>
        <v>45182</v>
      </c>
      <c r="E68" s="23"/>
      <c r="F68" s="22">
        <f>EkSt16(D68,0)</f>
        <v>10744</v>
      </c>
      <c r="G68" s="22"/>
      <c r="H68" s="22">
        <f>EkSt16(D68,1)</f>
        <v>6540</v>
      </c>
      <c r="I68" s="22">
        <f t="shared" si="0"/>
        <v>0</v>
      </c>
      <c r="J68" s="29">
        <f>J67+$F$5</f>
        <v>47162</v>
      </c>
      <c r="K68" s="23"/>
      <c r="L68" s="22">
        <f>EkSt16(J68,0)</f>
        <v>11509</v>
      </c>
      <c r="M68" s="22"/>
      <c r="N68" s="22">
        <f>EkSt16(J68,1)</f>
        <v>7098</v>
      </c>
      <c r="O68" s="23"/>
      <c r="P68" s="2"/>
      <c r="Q68" s="2"/>
    </row>
    <row r="69" spans="1:17" ht="10.5" customHeight="1">
      <c r="A69" s="1"/>
      <c r="B69" s="2"/>
      <c r="C69" s="2"/>
      <c r="D69" s="29">
        <f>D68+$F$5</f>
        <v>45218</v>
      </c>
      <c r="E69" s="23"/>
      <c r="F69" s="22">
        <f>EkSt16(D69,0)</f>
        <v>10758</v>
      </c>
      <c r="G69" s="22"/>
      <c r="H69" s="22">
        <f>EkSt16(D69,1)</f>
        <v>6550</v>
      </c>
      <c r="I69" s="22">
        <f t="shared" si="0"/>
        <v>0</v>
      </c>
      <c r="J69" s="29">
        <f>J68+$F$5</f>
        <v>47198</v>
      </c>
      <c r="K69" s="23"/>
      <c r="L69" s="22">
        <f>EkSt16(J69,0)</f>
        <v>11523</v>
      </c>
      <c r="M69" s="22"/>
      <c r="N69" s="22">
        <f>EkSt16(J69,1)</f>
        <v>7108</v>
      </c>
      <c r="O69" s="23"/>
      <c r="P69" s="2"/>
      <c r="Q69" s="2"/>
    </row>
    <row r="70" spans="1:17" ht="10.5" customHeight="1">
      <c r="A70" s="1"/>
      <c r="B70" s="2"/>
      <c r="C70" s="2"/>
      <c r="D70" s="29">
        <f>D69+$F$5</f>
        <v>45254</v>
      </c>
      <c r="E70" s="23"/>
      <c r="F70" s="22">
        <f>EkSt16(D70,0)</f>
        <v>10772</v>
      </c>
      <c r="G70" s="22"/>
      <c r="H70" s="22">
        <f>EkSt16(D70,1)</f>
        <v>6560</v>
      </c>
      <c r="I70" s="22">
        <f t="shared" si="0"/>
        <v>0</v>
      </c>
      <c r="J70" s="29">
        <f>J69+$F$5</f>
        <v>47234</v>
      </c>
      <c r="K70" s="23"/>
      <c r="L70" s="22">
        <f>EkSt16(J70,0)</f>
        <v>11537</v>
      </c>
      <c r="M70" s="22"/>
      <c r="N70" s="22">
        <f>EkSt16(J70,1)</f>
        <v>7120</v>
      </c>
      <c r="O70" s="23"/>
      <c r="P70" s="2"/>
      <c r="Q70" s="2"/>
    </row>
    <row r="71" spans="1:17" ht="9.75" customHeight="1">
      <c r="A71" s="1"/>
      <c r="B71" s="2"/>
      <c r="C71" s="2"/>
      <c r="D71" s="30">
        <f>D70+$F$5</f>
        <v>45290</v>
      </c>
      <c r="E71" s="26"/>
      <c r="F71" s="25">
        <f>EkSt16(D71,0)</f>
        <v>10785</v>
      </c>
      <c r="G71" s="25"/>
      <c r="H71" s="25">
        <f>EkSt16(D71,1)</f>
        <v>6570</v>
      </c>
      <c r="I71" s="26">
        <f>EkSt07(E71,1)</f>
        <v>0</v>
      </c>
      <c r="J71" s="30">
        <f>J70+$F$5</f>
        <v>47270</v>
      </c>
      <c r="K71" s="26"/>
      <c r="L71" s="25">
        <f>EkSt16(J71,0)</f>
        <v>11551</v>
      </c>
      <c r="M71" s="25"/>
      <c r="N71" s="25">
        <f>EkSt16(J71,1)</f>
        <v>7130</v>
      </c>
      <c r="O71" s="26"/>
      <c r="P71" s="2"/>
      <c r="Q71" s="2"/>
    </row>
    <row r="72" spans="1:17" ht="12.75">
      <c r="A72" s="1"/>
      <c r="B72" s="2"/>
      <c r="C72" s="2"/>
      <c r="D72" s="3"/>
      <c r="E72" s="3"/>
      <c r="F72" s="3"/>
      <c r="G72" s="3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12.75">
      <c r="Q73" s="2"/>
    </row>
  </sheetData>
  <sheetProtection/>
  <mergeCells count="6">
    <mergeCell ref="D3:O3"/>
    <mergeCell ref="D4:E4"/>
    <mergeCell ref="G4:H4"/>
    <mergeCell ref="D5:E5"/>
    <mergeCell ref="F6:G6"/>
    <mergeCell ref="L6:M6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http://www.parmentier.de/steuer/ekst2004tabelle.zip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Einkommensteuer 2004 bis 2014, tabellarisch</dc:title>
  <dc:subject>EkStTabellen mit Makro erstellen</dc:subject>
  <dc:creator>Wolfgang Parmentier</dc:creator>
  <cp:keywords/>
  <dc:description/>
  <cp:lastModifiedBy>johannes</cp:lastModifiedBy>
  <cp:lastPrinted>2009-03-18T21:13:25Z</cp:lastPrinted>
  <dcterms:created xsi:type="dcterms:W3CDTF">2004-08-25T17:03:50Z</dcterms:created>
  <dcterms:modified xsi:type="dcterms:W3CDTF">2016-12-21T16:01:07Z</dcterms:modified>
  <cp:category>FreeWare</cp:category>
  <cp:version/>
  <cp:contentType/>
  <cp:contentStatus/>
</cp:coreProperties>
</file>